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11760" activeTab="9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5" sheetId="38" r:id="rId5"/>
    <sheet name="прил 6" sheetId="22" r:id="rId6"/>
    <sheet name="прил 7" sheetId="16" r:id="rId7"/>
    <sheet name="прил 8" sheetId="17" r:id="rId8"/>
    <sheet name="прил 9" sheetId="27" r:id="rId9"/>
    <sheet name="Прил 12" sheetId="37" r:id="rId10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calcId="125725"/>
</workbook>
</file>

<file path=xl/calcChain.xml><?xml version="1.0" encoding="utf-8"?>
<calcChain xmlns="http://schemas.openxmlformats.org/spreadsheetml/2006/main">
  <c r="Q59" i="17"/>
  <c r="Q55" s="1"/>
  <c r="Q54" s="1"/>
  <c r="D21" i="22"/>
  <c r="D19"/>
  <c r="D27" s="1"/>
  <c r="C10" i="37"/>
  <c r="C22"/>
  <c r="C57" i="38"/>
  <c r="Q81" i="27"/>
  <c r="P81"/>
  <c r="O81"/>
  <c r="Q79"/>
  <c r="Q80"/>
  <c r="P79"/>
  <c r="P80"/>
  <c r="O79"/>
  <c r="O80"/>
  <c r="Q77"/>
  <c r="P77"/>
  <c r="O77"/>
  <c r="O62"/>
  <c r="O61" s="1"/>
  <c r="O60" s="1"/>
  <c r="R95" i="16"/>
  <c r="V77"/>
  <c r="T77"/>
  <c r="R77"/>
  <c r="R87" i="17"/>
  <c r="Q87"/>
  <c r="Q86" s="1"/>
  <c r="Q82" s="1"/>
  <c r="Q81" s="1"/>
  <c r="S86"/>
  <c r="R86"/>
  <c r="S29"/>
  <c r="R29"/>
  <c r="Q29"/>
  <c r="Q84"/>
  <c r="T83" i="16"/>
  <c r="T81" s="1"/>
  <c r="T80" s="1"/>
  <c r="T79" s="1"/>
  <c r="T70"/>
  <c r="R79" i="17"/>
  <c r="R78"/>
  <c r="R84"/>
  <c r="E62" i="38"/>
  <c r="E59"/>
  <c r="D62"/>
  <c r="C62"/>
  <c r="C59" s="1"/>
  <c r="Q24" i="27"/>
  <c r="Q23"/>
  <c r="P24"/>
  <c r="P23"/>
  <c r="O24"/>
  <c r="O23"/>
  <c r="Q20"/>
  <c r="P20"/>
  <c r="P19" s="1"/>
  <c r="P18" s="1"/>
  <c r="P17" s="1"/>
  <c r="O20"/>
  <c r="E12" i="22"/>
  <c r="E27" s="1"/>
  <c r="P51" i="27"/>
  <c r="P50"/>
  <c r="P49" s="1"/>
  <c r="Q51"/>
  <c r="Q50" s="1"/>
  <c r="Q49" s="1"/>
  <c r="Q47"/>
  <c r="P47"/>
  <c r="P46" s="1"/>
  <c r="P45" s="1"/>
  <c r="Q46"/>
  <c r="Q45" s="1"/>
  <c r="O51"/>
  <c r="O50"/>
  <c r="O49" s="1"/>
  <c r="V90" i="16"/>
  <c r="T90"/>
  <c r="T89" s="1"/>
  <c r="R90"/>
  <c r="R89" s="1"/>
  <c r="V91"/>
  <c r="T91"/>
  <c r="R91"/>
  <c r="R23"/>
  <c r="R22"/>
  <c r="R21" s="1"/>
  <c r="R20" s="1"/>
  <c r="R19" s="1"/>
  <c r="F12" i="22"/>
  <c r="D12"/>
  <c r="E53" i="38"/>
  <c r="E52" s="1"/>
  <c r="E51" s="1"/>
  <c r="E50" s="1"/>
  <c r="E27"/>
  <c r="D27"/>
  <c r="Q75" i="27"/>
  <c r="Q76"/>
  <c r="P75"/>
  <c r="P76"/>
  <c r="P74" s="1"/>
  <c r="P73" s="1"/>
  <c r="O75"/>
  <c r="O74"/>
  <c r="O73" s="1"/>
  <c r="Q66"/>
  <c r="Q65" s="1"/>
  <c r="Q64" s="1"/>
  <c r="P66"/>
  <c r="O66"/>
  <c r="O65" s="1"/>
  <c r="O64" s="1"/>
  <c r="P65"/>
  <c r="P64"/>
  <c r="Q71"/>
  <c r="Q70"/>
  <c r="Q69" s="1"/>
  <c r="P71"/>
  <c r="P70" s="1"/>
  <c r="P69" s="1"/>
  <c r="O71"/>
  <c r="O70"/>
  <c r="O69" s="1"/>
  <c r="Q58"/>
  <c r="Q57" s="1"/>
  <c r="P58"/>
  <c r="P57" s="1"/>
  <c r="O58"/>
  <c r="O56" s="1"/>
  <c r="Q62"/>
  <c r="P62"/>
  <c r="P61" s="1"/>
  <c r="P60" s="1"/>
  <c r="Q61"/>
  <c r="Q60"/>
  <c r="O47"/>
  <c r="O46"/>
  <c r="O45" s="1"/>
  <c r="S41" i="17"/>
  <c r="S40" s="1"/>
  <c r="R41"/>
  <c r="R40"/>
  <c r="R39" s="1"/>
  <c r="Q41"/>
  <c r="Q40" s="1"/>
  <c r="Q95"/>
  <c r="Q94" s="1"/>
  <c r="Q93" s="1"/>
  <c r="R95"/>
  <c r="R94"/>
  <c r="R93" s="1"/>
  <c r="S95"/>
  <c r="S94" s="1"/>
  <c r="S93" s="1"/>
  <c r="E19" i="18"/>
  <c r="D19"/>
  <c r="D18" s="1"/>
  <c r="D17" s="1"/>
  <c r="C19"/>
  <c r="E18"/>
  <c r="E17"/>
  <c r="E15"/>
  <c r="E14"/>
  <c r="E13" s="1"/>
  <c r="E12" s="1"/>
  <c r="E11" s="1"/>
  <c r="D15"/>
  <c r="C15"/>
  <c r="C14"/>
  <c r="C13" s="1"/>
  <c r="C12" s="1"/>
  <c r="C11" s="1"/>
  <c r="C21" s="1"/>
  <c r="D14"/>
  <c r="D13" s="1"/>
  <c r="D12" s="1"/>
  <c r="D11" s="1"/>
  <c r="D71" i="38"/>
  <c r="D70" s="1"/>
  <c r="C68"/>
  <c r="C67" s="1"/>
  <c r="E65"/>
  <c r="D65"/>
  <c r="D64"/>
  <c r="C65"/>
  <c r="E64"/>
  <c r="C64"/>
  <c r="D60"/>
  <c r="D59" s="1"/>
  <c r="E55"/>
  <c r="D55"/>
  <c r="C55"/>
  <c r="D53"/>
  <c r="D52" s="1"/>
  <c r="D51" s="1"/>
  <c r="D50" s="1"/>
  <c r="C53"/>
  <c r="C52" s="1"/>
  <c r="C51" s="1"/>
  <c r="C50" s="1"/>
  <c r="C48"/>
  <c r="C47"/>
  <c r="C46" s="1"/>
  <c r="E44"/>
  <c r="E43" s="1"/>
  <c r="E42" s="1"/>
  <c r="D44"/>
  <c r="C44"/>
  <c r="C43" s="1"/>
  <c r="C42" s="1"/>
  <c r="D43"/>
  <c r="D42"/>
  <c r="E40"/>
  <c r="E39"/>
  <c r="D40"/>
  <c r="D39"/>
  <c r="C40"/>
  <c r="C39"/>
  <c r="E37"/>
  <c r="D37"/>
  <c r="D36"/>
  <c r="D35" s="1"/>
  <c r="C37"/>
  <c r="E36"/>
  <c r="E35" s="1"/>
  <c r="E31" s="1"/>
  <c r="C36"/>
  <c r="C35" s="1"/>
  <c r="E33"/>
  <c r="D33"/>
  <c r="D32" s="1"/>
  <c r="C33"/>
  <c r="C32" s="1"/>
  <c r="C31" s="1"/>
  <c r="E32"/>
  <c r="E29"/>
  <c r="D29"/>
  <c r="C29"/>
  <c r="C28"/>
  <c r="C27" s="1"/>
  <c r="E25"/>
  <c r="E18" s="1"/>
  <c r="E17" s="1"/>
  <c r="D25"/>
  <c r="C25"/>
  <c r="E23"/>
  <c r="D23"/>
  <c r="C23"/>
  <c r="E21"/>
  <c r="D21"/>
  <c r="C21"/>
  <c r="E19"/>
  <c r="D19"/>
  <c r="D18" s="1"/>
  <c r="D17" s="1"/>
  <c r="C19"/>
  <c r="C18"/>
  <c r="C17" s="1"/>
  <c r="E15"/>
  <c r="D15"/>
  <c r="C15"/>
  <c r="E13"/>
  <c r="E12" s="1"/>
  <c r="E11" s="1"/>
  <c r="E10" s="1"/>
  <c r="D13"/>
  <c r="D12" s="1"/>
  <c r="D11" s="1"/>
  <c r="C13"/>
  <c r="C12"/>
  <c r="C11" s="1"/>
  <c r="F21" i="22"/>
  <c r="F19"/>
  <c r="F27" s="1"/>
  <c r="E19"/>
  <c r="Q22" i="27"/>
  <c r="P22"/>
  <c r="O22"/>
  <c r="O19"/>
  <c r="O18"/>
  <c r="O17" s="1"/>
  <c r="V75" i="16"/>
  <c r="V74" s="1"/>
  <c r="V73" s="1"/>
  <c r="T75"/>
  <c r="T74"/>
  <c r="T73" s="1"/>
  <c r="R75"/>
  <c r="R74" s="1"/>
  <c r="R73" s="1"/>
  <c r="S83" i="17"/>
  <c r="S82"/>
  <c r="S81" s="1"/>
  <c r="R83"/>
  <c r="R82" s="1"/>
  <c r="R81" s="1"/>
  <c r="Q83"/>
  <c r="Q26"/>
  <c r="Q38" i="27"/>
  <c r="Q37" s="1"/>
  <c r="P38"/>
  <c r="P37"/>
  <c r="Q36"/>
  <c r="P36"/>
  <c r="Q34"/>
  <c r="Q33"/>
  <c r="Q32" s="1"/>
  <c r="P34"/>
  <c r="P33"/>
  <c r="P32" s="1"/>
  <c r="O34"/>
  <c r="O33"/>
  <c r="O31" s="1"/>
  <c r="O38"/>
  <c r="O37"/>
  <c r="O42"/>
  <c r="Q19"/>
  <c r="Q17" s="1"/>
  <c r="V89" i="16"/>
  <c r="V93"/>
  <c r="T93"/>
  <c r="R93"/>
  <c r="V95"/>
  <c r="T95"/>
  <c r="V84"/>
  <c r="V83"/>
  <c r="V82" s="1"/>
  <c r="T84"/>
  <c r="R84"/>
  <c r="R83" s="1"/>
  <c r="V67"/>
  <c r="V66" s="1"/>
  <c r="V65" s="1"/>
  <c r="V64" s="1"/>
  <c r="V63" s="1"/>
  <c r="V62" s="1"/>
  <c r="T67"/>
  <c r="T66" s="1"/>
  <c r="T65" s="1"/>
  <c r="T64" s="1"/>
  <c r="T63" s="1"/>
  <c r="T62" s="1"/>
  <c r="R67"/>
  <c r="R66" s="1"/>
  <c r="R65" s="1"/>
  <c r="R64" s="1"/>
  <c r="R63" s="1"/>
  <c r="R62" s="1"/>
  <c r="V59"/>
  <c r="V58"/>
  <c r="V56" s="1"/>
  <c r="V55" s="1"/>
  <c r="V53" s="1"/>
  <c r="T59"/>
  <c r="T58" s="1"/>
  <c r="R59"/>
  <c r="R58"/>
  <c r="R57" s="1"/>
  <c r="V23"/>
  <c r="V22"/>
  <c r="V21" s="1"/>
  <c r="V20" s="1"/>
  <c r="V19" s="1"/>
  <c r="T23"/>
  <c r="T22" s="1"/>
  <c r="T21" s="1"/>
  <c r="T20" s="1"/>
  <c r="T19" s="1"/>
  <c r="V48"/>
  <c r="V47"/>
  <c r="V46" s="1"/>
  <c r="V45" s="1"/>
  <c r="V44" s="1"/>
  <c r="V43" s="1"/>
  <c r="T48"/>
  <c r="T47"/>
  <c r="T46" s="1"/>
  <c r="T45" s="1"/>
  <c r="T44" s="1"/>
  <c r="T43" s="1"/>
  <c r="R48"/>
  <c r="R47"/>
  <c r="R46" s="1"/>
  <c r="R45" s="1"/>
  <c r="R44" s="1"/>
  <c r="R43" s="1"/>
  <c r="V41"/>
  <c r="V40"/>
  <c r="V39" s="1"/>
  <c r="V38" s="1"/>
  <c r="V37"/>
  <c r="T41"/>
  <c r="T40" s="1"/>
  <c r="T39" s="1"/>
  <c r="T38" s="1"/>
  <c r="T37"/>
  <c r="R41"/>
  <c r="R40"/>
  <c r="R39" s="1"/>
  <c r="R38" s="1"/>
  <c r="V35"/>
  <c r="V34"/>
  <c r="V33" s="1"/>
  <c r="T35"/>
  <c r="T34" s="1"/>
  <c r="T33" s="1"/>
  <c r="R35"/>
  <c r="R34"/>
  <c r="R33" s="1"/>
  <c r="V29"/>
  <c r="T29"/>
  <c r="R29"/>
  <c r="V17"/>
  <c r="V16"/>
  <c r="V15" s="1"/>
  <c r="V14" s="1"/>
  <c r="V13" s="1"/>
  <c r="T17"/>
  <c r="T16" s="1"/>
  <c r="T15" s="1"/>
  <c r="T14" s="1"/>
  <c r="T13" s="1"/>
  <c r="R17"/>
  <c r="R16"/>
  <c r="R15" s="1"/>
  <c r="R14" s="1"/>
  <c r="R13" s="1"/>
  <c r="F17" i="22"/>
  <c r="E17"/>
  <c r="D17"/>
  <c r="S48" i="17"/>
  <c r="R48"/>
  <c r="R47" s="1"/>
  <c r="S47"/>
  <c r="S46" s="1"/>
  <c r="Q48"/>
  <c r="Q47" s="1"/>
  <c r="S105"/>
  <c r="S104"/>
  <c r="R105"/>
  <c r="R104"/>
  <c r="R101" s="1"/>
  <c r="S108"/>
  <c r="R108"/>
  <c r="S59"/>
  <c r="R59"/>
  <c r="S35"/>
  <c r="R35"/>
  <c r="S33"/>
  <c r="R33"/>
  <c r="S26"/>
  <c r="S25"/>
  <c r="S24" s="1"/>
  <c r="R26"/>
  <c r="R25" s="1"/>
  <c r="R24" s="1"/>
  <c r="S18"/>
  <c r="S17"/>
  <c r="S16" s="1"/>
  <c r="S15" s="1"/>
  <c r="S14" s="1"/>
  <c r="S13" s="1"/>
  <c r="R18"/>
  <c r="R17"/>
  <c r="R16" s="1"/>
  <c r="R15" s="1"/>
  <c r="R14" s="1"/>
  <c r="R13" s="1"/>
  <c r="S102"/>
  <c r="S101"/>
  <c r="S99" s="1"/>
  <c r="S98" s="1"/>
  <c r="S97" s="1"/>
  <c r="R102"/>
  <c r="S75"/>
  <c r="S74"/>
  <c r="S73" s="1"/>
  <c r="R75"/>
  <c r="R74" s="1"/>
  <c r="R73" s="1"/>
  <c r="R72" s="1"/>
  <c r="R71" s="1"/>
  <c r="R70" s="1"/>
  <c r="R69" s="1"/>
  <c r="S67"/>
  <c r="S66"/>
  <c r="S65" s="1"/>
  <c r="R67"/>
  <c r="R66" s="1"/>
  <c r="R65" s="1"/>
  <c r="S56"/>
  <c r="R56"/>
  <c r="R55" s="1"/>
  <c r="R54" s="1"/>
  <c r="S55"/>
  <c r="S54"/>
  <c r="S52" s="1"/>
  <c r="S51" s="1"/>
  <c r="S50" s="1"/>
  <c r="Q108"/>
  <c r="Q105"/>
  <c r="Q104" s="1"/>
  <c r="Q102"/>
  <c r="Q101" s="1"/>
  <c r="Q75"/>
  <c r="Q74"/>
  <c r="Q73" s="1"/>
  <c r="Q67"/>
  <c r="Q66" s="1"/>
  <c r="Q65" s="1"/>
  <c r="Q56"/>
  <c r="Q35"/>
  <c r="Q33"/>
  <c r="Q18"/>
  <c r="Q17" s="1"/>
  <c r="Q16" s="1"/>
  <c r="Q15" s="1"/>
  <c r="Q14" s="1"/>
  <c r="Q13" s="1"/>
  <c r="O41" i="27"/>
  <c r="Q40"/>
  <c r="P40"/>
  <c r="O40"/>
  <c r="O36"/>
  <c r="Q29"/>
  <c r="P29"/>
  <c r="P28" s="1"/>
  <c r="P27" s="1"/>
  <c r="P26" s="1"/>
  <c r="Q28"/>
  <c r="Q27"/>
  <c r="Q26" s="1"/>
  <c r="O29"/>
  <c r="O28"/>
  <c r="O27" s="1"/>
  <c r="O26" s="1"/>
  <c r="Q15"/>
  <c r="Q14"/>
  <c r="Q13" s="1"/>
  <c r="Q12" s="1"/>
  <c r="P15"/>
  <c r="P14"/>
  <c r="P13" s="1"/>
  <c r="P12" s="1"/>
  <c r="O15"/>
  <c r="O14"/>
  <c r="O13" s="1"/>
  <c r="O12" s="1"/>
  <c r="F25" i="22"/>
  <c r="E25"/>
  <c r="D25"/>
  <c r="E21"/>
  <c r="F23"/>
  <c r="D23"/>
  <c r="E23"/>
  <c r="V88" i="16"/>
  <c r="V87" s="1"/>
  <c r="V86" s="1"/>
  <c r="R88"/>
  <c r="R87" s="1"/>
  <c r="R86" s="1"/>
  <c r="O57" i="27"/>
  <c r="Q18"/>
  <c r="O32"/>
  <c r="Q31"/>
  <c r="P31"/>
  <c r="S43" i="17"/>
  <c r="R37" i="16"/>
  <c r="T82"/>
  <c r="S53" i="17"/>
  <c r="Q25"/>
  <c r="Q24" s="1"/>
  <c r="V81" i="16"/>
  <c r="V80" s="1"/>
  <c r="V79" s="1"/>
  <c r="S100" i="17"/>
  <c r="O76" i="27"/>
  <c r="R56" i="16"/>
  <c r="R55" s="1"/>
  <c r="R53" s="1"/>
  <c r="C18" i="18"/>
  <c r="C17"/>
  <c r="Q100" i="17" l="1"/>
  <c r="Q99"/>
  <c r="Q98" s="1"/>
  <c r="Q97" s="1"/>
  <c r="S64"/>
  <c r="S63"/>
  <c r="S62" s="1"/>
  <c r="S61" s="1"/>
  <c r="T31" i="16"/>
  <c r="T32"/>
  <c r="Q91" i="17"/>
  <c r="Q90" s="1"/>
  <c r="Q89" s="1"/>
  <c r="Q92"/>
  <c r="S39"/>
  <c r="S38"/>
  <c r="S37" s="1"/>
  <c r="Q53"/>
  <c r="Q52"/>
  <c r="Q51" s="1"/>
  <c r="Q50" s="1"/>
  <c r="R63"/>
  <c r="R62" s="1"/>
  <c r="R61" s="1"/>
  <c r="R64"/>
  <c r="S72"/>
  <c r="S71"/>
  <c r="S70" s="1"/>
  <c r="S69" s="1"/>
  <c r="R99"/>
  <c r="R98" s="1"/>
  <c r="R97" s="1"/>
  <c r="R100"/>
  <c r="Q46"/>
  <c r="Q43"/>
  <c r="R82" i="16"/>
  <c r="R81"/>
  <c r="R80" s="1"/>
  <c r="R79" s="1"/>
  <c r="T11"/>
  <c r="E73" i="38"/>
  <c r="R97" i="16"/>
  <c r="D10" i="38"/>
  <c r="D73" s="1"/>
  <c r="D31"/>
  <c r="S45" i="17"/>
  <c r="S44"/>
  <c r="R92"/>
  <c r="R91"/>
  <c r="R90" s="1"/>
  <c r="R89" s="1"/>
  <c r="P44" i="27"/>
  <c r="R22" i="17"/>
  <c r="R21" s="1"/>
  <c r="R23"/>
  <c r="Q71"/>
  <c r="Q70" s="1"/>
  <c r="Q69" s="1"/>
  <c r="Q72"/>
  <c r="R31" i="16"/>
  <c r="R32"/>
  <c r="Q23" i="17"/>
  <c r="Q22"/>
  <c r="Q21" s="1"/>
  <c r="Q12" s="1"/>
  <c r="Q63"/>
  <c r="Q62" s="1"/>
  <c r="Q61" s="1"/>
  <c r="Q64"/>
  <c r="R52"/>
  <c r="R51" s="1"/>
  <c r="R50" s="1"/>
  <c r="R53"/>
  <c r="S22"/>
  <c r="S21" s="1"/>
  <c r="S23"/>
  <c r="R43"/>
  <c r="R12" s="1"/>
  <c r="R110" s="1"/>
  <c r="R11" s="1"/>
  <c r="R46"/>
  <c r="V31" i="16"/>
  <c r="V32"/>
  <c r="T56"/>
  <c r="T55" s="1"/>
  <c r="T53" s="1"/>
  <c r="T57"/>
  <c r="S92" i="17"/>
  <c r="S91"/>
  <c r="S90" s="1"/>
  <c r="S89" s="1"/>
  <c r="Q38"/>
  <c r="Q37" s="1"/>
  <c r="Q39"/>
  <c r="S12"/>
  <c r="R11" i="16"/>
  <c r="V11"/>
  <c r="V97" s="1"/>
  <c r="C10" i="38"/>
  <c r="C73" s="1"/>
  <c r="O44" i="27"/>
  <c r="Q44"/>
  <c r="Q56"/>
  <c r="V57" i="16"/>
  <c r="P56" i="27"/>
  <c r="T88" i="16"/>
  <c r="T87" s="1"/>
  <c r="T86" s="1"/>
  <c r="T97" s="1"/>
  <c r="R38" i="17"/>
  <c r="R37" s="1"/>
  <c r="Q10" i="27" l="1"/>
  <c r="Q83"/>
  <c r="Q44" i="17"/>
  <c r="Q45"/>
  <c r="R45"/>
  <c r="R44"/>
  <c r="P83" i="27"/>
  <c r="P10"/>
  <c r="O83"/>
  <c r="O10"/>
  <c r="Q110" i="17"/>
  <c r="Q11" s="1"/>
  <c r="Q11" i="27"/>
  <c r="S110" i="17"/>
  <c r="S11" s="1"/>
  <c r="P11" i="27"/>
  <c r="O11"/>
</calcChain>
</file>

<file path=xl/sharedStrings.xml><?xml version="1.0" encoding="utf-8"?>
<sst xmlns="http://schemas.openxmlformats.org/spreadsheetml/2006/main" count="727" uniqueCount="406">
  <si>
    <t>Наименование показателя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</si>
  <si>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</si>
  <si>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</si>
  <si>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</si>
  <si>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</si>
  <si>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</si>
  <si>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</si>
  <si>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</si>
  <si>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</si>
  <si>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</si>
  <si>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</si>
  <si>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</si>
  <si>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</si>
  <si>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</si>
  <si>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</si>
  <si>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</si>
  <si>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</si>
  <si>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</si>
  <si>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</si>
  <si>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</si>
  <si>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</si>
  <si>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</si>
  <si>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</si>
  <si>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</si>
  <si>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</si>
  <si>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</si>
  <si>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</si>
  <si>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</si>
  <si>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</si>
  <si>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</si>
  <si>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</si>
  <si>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</si>
  <si>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</si>
  <si>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</si>
  <si>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</si>
  <si>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</si>
  <si>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</si>
  <si>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</si>
  <si>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</si>
  <si>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</si>
  <si>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</si>
  <si>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</si>
  <si>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</si>
  <si>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</si>
  <si>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</si>
  <si>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</si>
  <si>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</si>
  <si>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</si>
  <si>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</si>
  <si>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</si>
  <si>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</si>
  <si>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</si>
  <si>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</si>
  <si>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</si>
  <si>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</si>
  <si>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</si>
  <si>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</si>
  <si>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</si>
  <si>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</si>
  <si>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</si>
  <si>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</si>
  <si>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</si>
  <si>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</si>
  <si>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</si>
  <si>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</si>
  <si>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</si>
  <si>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</si>
  <si>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</si>
  <si>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</si>
  <si>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</si>
  <si>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</si>
  <si>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</si>
  <si>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</si>
  <si>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</si>
  <si>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</si>
  <si>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</si>
  <si>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____________________</t>
  </si>
  <si>
    <t>Приложение 1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</si>
  <si>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</si>
  <si>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</si>
  <si>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</si>
  <si>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</si>
  <si>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</si>
  <si>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</si>
  <si>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</si>
  <si>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</si>
  <si>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</si>
  <si>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</si>
  <si>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</si>
  <si>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</si>
  <si>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</si>
  <si>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</si>
  <si>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</si>
  <si>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</si>
  <si>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</si>
  <si>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</si>
  <si>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</si>
  <si>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</si>
  <si>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</si>
  <si>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</si>
  <si>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</si>
  <si>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</si>
  <si>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</si>
  <si>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</si>
  <si>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</si>
  <si>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</si>
  <si>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</si>
  <si>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</si>
  <si>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</si>
  <si>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</si>
  <si>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</si>
  <si>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</si>
  <si>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</si>
  <si>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</si>
  <si>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</si>
  <si>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</si>
  <si>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</si>
  <si>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</si>
  <si>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</si>
  <si>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</si>
  <si>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</si>
  <si>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</si>
  <si>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</si>
  <si>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</si>
  <si>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</si>
  <si>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</si>
  <si>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</si>
  <si>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</si>
  <si>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</si>
  <si>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</si>
  <si>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</si>
  <si>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</si>
  <si>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</si>
  <si>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</si>
  <si>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</si>
  <si>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</si>
  <si>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</si>
  <si>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</si>
  <si>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</si>
  <si>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</si>
  <si>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</si>
  <si>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</si>
  <si>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</si>
  <si>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</si>
  <si>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</si>
  <si>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</si>
  <si>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</si>
  <si>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</si>
  <si>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</si>
  <si>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</si>
  <si>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</si>
  <si>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</si>
  <si>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</si>
  <si>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</si>
  <si>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</si>
  <si>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</si>
  <si>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</si>
  <si>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</si>
  <si>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</si>
  <si>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</si>
  <si>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</si>
  <si>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</si>
  <si>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</si>
  <si>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</si>
  <si>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</si>
  <si>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</si>
  <si>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</si>
  <si>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</si>
  <si>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</si>
  <si>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</si>
  <si>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</si>
  <si>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</si>
  <si>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</si>
  <si>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</si>
  <si>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</si>
  <si>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</si>
  <si>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</si>
  <si>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</si>
  <si>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</si>
  <si>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</si>
  <si>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</si>
  <si>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</si>
  <si>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</si>
  <si>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</si>
  <si>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</si>
  <si>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</si>
  <si>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</si>
  <si>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</si>
  <si>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</si>
  <si>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</si>
  <si>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Жилищно-коммунальное хозяйство</t>
  </si>
  <si>
    <t>Благоустройство</t>
  </si>
  <si>
    <t xml:space="preserve">Культура, кинематография </t>
  </si>
  <si>
    <t>Уплата налогов, сборов и иных платежей</t>
  </si>
  <si>
    <t>ЖИЛИЩНО-КОММУНАЛЬНОЕ ХОЗЯЙСТВО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</si>
  <si>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</si>
  <si>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</si>
  <si>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</si>
  <si>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000 20210000000000150</t>
  </si>
  <si>
    <t>000 20215001000000150</t>
  </si>
  <si>
    <t>000 20230000000000150</t>
  </si>
  <si>
    <t>000 20235118000000150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</si>
  <si>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</si>
  <si>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</t>
  </si>
  <si>
    <t>182 10102010011000110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</si>
  <si>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</si>
  <si>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</si>
  <si>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</si>
  <si>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</si>
  <si>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</si>
  <si>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000 10503000010000110</t>
  </si>
  <si>
    <t>000 10503010010000110</t>
  </si>
  <si>
    <t>182 10503010011000110</t>
  </si>
  <si>
    <t>182 10601030101000110</t>
  </si>
  <si>
    <t>182 10606043101000110</t>
  </si>
  <si>
    <t>Другие общегосударственные вопросы</t>
  </si>
  <si>
    <t>Членские взносы в Совет (ассоциацию) муниципальных образований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</si>
  <si>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</si>
  <si>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</si>
  <si>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</si>
  <si>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</si>
  <si>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</si>
  <si>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</si>
  <si>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</si>
  <si>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</si>
  <si>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</si>
  <si>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Всего источников финансирования дефицитов бюджетов</t>
  </si>
  <si>
    <t>Код  бюджетной классификации Российской Федерации</t>
  </si>
  <si>
    <t>Наименованиекода дохода бюджета</t>
  </si>
  <si>
    <t>ИТОГО ДОХОДОВ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</si>
  <si>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</si>
  <si>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</si>
  <si>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</si>
  <si>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</si>
  <si>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</si>
  <si>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</si>
  <si>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</si>
  <si>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</si>
  <si>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</si>
  <si>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</si>
  <si>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</si>
  <si>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</si>
  <si>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09</t>
  </si>
  <si>
    <t>Наименование расходов</t>
  </si>
  <si>
    <t>Х</t>
  </si>
  <si>
    <t>ИТОГО</t>
  </si>
  <si>
    <t>х</t>
  </si>
  <si>
    <t>ВЕД</t>
  </si>
  <si>
    <t>ЦСР</t>
  </si>
  <si>
    <t>ВР</t>
  </si>
  <si>
    <t xml:space="preserve">ИТОГО 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</si>
  <si>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</si>
  <si>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</si>
  <si>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</si>
  <si>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</si>
  <si>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</si>
  <si>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</si>
  <si>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</si>
  <si>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</si>
  <si>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</si>
  <si>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</si>
  <si>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</si>
  <si>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</si>
  <si>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</si>
  <si>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</si>
  <si>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</si>
  <si>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</si>
  <si>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</si>
  <si>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</si>
  <si>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</si>
  <si>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</si>
  <si>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</si>
  <si>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</si>
  <si>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</si>
  <si>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</si>
  <si>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</si>
  <si>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</si>
  <si>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</si>
  <si>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</si>
  <si>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</si>
  <si>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</si>
  <si>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</si>
  <si>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</si>
  <si>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</si>
  <si>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</si>
  <si>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</si>
  <si>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</si>
  <si>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</si>
  <si>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</si>
  <si>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                                                                    к решению Совета депутатов</t>
  </si>
  <si>
    <t>Повышение заработной платы работников муниципальных учреждений культуры</t>
  </si>
  <si>
    <t>2024 год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</si>
  <si>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</si>
  <si>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</si>
  <si>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</si>
  <si>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Закупка энергетических ресурсов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</si>
  <si>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</si>
  <si>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</si>
  <si>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</si>
  <si>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</si>
  <si>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</si>
  <si>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</si>
  <si>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</si>
  <si>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</si>
  <si>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</si>
  <si>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</si>
  <si>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руб.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</si>
  <si>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</si>
  <si>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КУЛЬТУРА</t>
  </si>
  <si>
    <t>2025 год</t>
  </si>
  <si>
    <t>000 11700000000000000</t>
  </si>
  <si>
    <t>ПРОЧИЕ НЕНАЛОГОВЫЕ ДОХОДЫ</t>
  </si>
  <si>
    <t>000 11715000000000150</t>
  </si>
  <si>
    <t>Инициативные платежи</t>
  </si>
  <si>
    <t>Инициативные платежи, зачисляемые в бюджеты сельских поселений</t>
  </si>
  <si>
    <t>Комплексы процессных мероприятий</t>
  </si>
  <si>
    <t>Комплекс процессных мероприятий "Обеспечение реализации программы"</t>
  </si>
  <si>
    <t xml:space="preserve">Источники внутреннего финансирования дефицита бюджета </t>
  </si>
  <si>
    <t>Комплекс процессных мероприятий "Безопасность"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</si>
  <si>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</si>
  <si>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"Развитие дорожного хозяйства"</t>
  </si>
  <si>
    <t>Комплекс процессных мероприятий "Развитие культуры"</t>
  </si>
  <si>
    <t>Мероприятия, направленных на развитие культуры на территории муниципального образования поселения</t>
  </si>
  <si>
    <t>Комплекс процессных мероприятий "Развитие дорожного хозяйства</t>
  </si>
  <si>
    <t>Комплекс процессных мероприятий «Развитие культуры»</t>
  </si>
  <si>
    <t>Мероприятия, направленные на развитие культуры на территории муниципального образования поселения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</si>
  <si>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</si>
  <si>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 xml:space="preserve">Основные параметры первоочередных расходов бюджета на 2023 год </t>
  </si>
  <si>
    <t xml:space="preserve">2023 год 
</t>
  </si>
  <si>
    <t>Карагузинского сельсовета</t>
  </si>
  <si>
    <t>Администрация Карагузинского сельсовета</t>
  </si>
  <si>
    <t>Комплекс процессных мероприятий "Благоустройство территории Карагузинского сельсовета"</t>
  </si>
  <si>
    <t>Реализация инициативных проектов (ремонт автомобильной дороги)</t>
  </si>
  <si>
    <t>585П5S140Г</t>
  </si>
  <si>
    <t>Обеспечение комплексного развития сельских территорий</t>
  </si>
  <si>
    <t>58402L5760</t>
  </si>
  <si>
    <t xml:space="preserve">Карагузинского сельсовета </t>
  </si>
  <si>
    <t xml:space="preserve"> Карагузинского  сельсовета </t>
  </si>
  <si>
    <t>Расходы на оплату труда с начислениями (тыс. рублей), в том числе:</t>
  </si>
  <si>
    <t>Расходы на оплату коммунальных услуг учреждений, включая автономные и бюджетные учреждения (тыс. рублей)</t>
  </si>
  <si>
    <t>127 11105035100000120</t>
  </si>
  <si>
    <t>Инициативные платежи, зачисляемые в бюджеты сельских поселений (средства, поступающие на ремонт автомобильной дороги)</t>
  </si>
  <si>
    <t>12720215001100000150</t>
  </si>
  <si>
    <t>12720216001100000150</t>
  </si>
  <si>
    <t>000 20220000000000150</t>
  </si>
  <si>
    <t>12720229999100000150</t>
  </si>
  <si>
    <t>000 20225576000000150</t>
  </si>
  <si>
    <t>Субсидии бюджетам на обеспечение комплексного развития сельских территорий</t>
  </si>
  <si>
    <t>127 20225576100000150</t>
  </si>
  <si>
    <t>Субсидии бюджетам сельских поселений на обеспечение комплексного развития сельских территорий</t>
  </si>
  <si>
    <t>12720235118100000150</t>
  </si>
  <si>
    <t>000 20240000000000150</t>
  </si>
  <si>
    <t>000 20249999000000150</t>
  </si>
  <si>
    <t>127 20249999100000150</t>
  </si>
  <si>
    <t>000 20400000000000150</t>
  </si>
  <si>
    <t>БЕЗВОЗМЕЗДНЫЕ ПОСТУПЛЕНИЯ ОТ НЕГОСУДАРСТВЕННЫХ ОРГАНИЗАЦИЙ</t>
  </si>
  <si>
    <t>000 20405000100000150</t>
  </si>
  <si>
    <t>Безвозмездные поступления от негосударственных организаций в бюджеты сельских поселений</t>
  </si>
  <si>
    <t>127 20405099100000150</t>
  </si>
  <si>
    <t>Прочие безвозмездные поступления от негосударственных организаций в бюджеты сельских поселений</t>
  </si>
  <si>
    <t>Муниципальная программа "Реализация муниципальной политики на территории муниципального образования Карагузинский сельсовет Саракташского района Оренбургской области"</t>
  </si>
  <si>
    <t>585П500000</t>
  </si>
  <si>
    <t>Мероприятия по благоустройству территории муниципального образования поселения</t>
  </si>
  <si>
    <t>на 2023 год и на плановый период 2024 и 2025 годов</t>
  </si>
  <si>
    <t>Приложение №  2</t>
  </si>
  <si>
    <t xml:space="preserve">к решению Совета депутатов </t>
  </si>
  <si>
    <t>Распределение бюджетных ассигнований бюджета поселения по разделам и подразделам классификации расходов бюджета  на 2023 год и плановый период 2024 и 2025 годов.</t>
  </si>
  <si>
    <t>Приложение 4</t>
  </si>
  <si>
    <t>Приоритетные проекты Оренбургской области</t>
  </si>
  <si>
    <t xml:space="preserve">Комплексы процессных мероприятий </t>
  </si>
  <si>
    <t>Распределение бюджетных ассигнований бюджета поселения по разделам, подразделам, целевым статьям (муниципальным программам Карагузинского сельсовета и непрограммным направлениям деятельности), группам и подгруппам видов расходов классификации расходов бюджета на 2023 год и на плановый период 2024-2025 годов</t>
  </si>
  <si>
    <t>Поступление доходов в бюджет по кодам видов доходов, подвидов доходов на 2023 год и на плановый период 2024, 2025 годов</t>
  </si>
  <si>
    <t>Ведомственная структура расходов бюджета поселения на 2023 год и на плановый период 2024 и 2025 годов</t>
  </si>
  <si>
    <t xml:space="preserve">Мероприятия по благоустройству территории муниципального образования поселения </t>
  </si>
  <si>
    <t>Приложение № 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</si>
  <si>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</si>
  <si>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</si>
  <si>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Изменение остатков средств на счетах по учету средств бюджетов</t>
  </si>
  <si>
    <t>000 20219999000000150</t>
  </si>
  <si>
    <t>Прочие дотации</t>
  </si>
  <si>
    <t>Прочие дотации бюджетам сельских поселений</t>
  </si>
  <si>
    <t>127 20219999100000150</t>
  </si>
  <si>
    <t>Мероприятия по завершению реализации инициативных проектов (ремонт автомобильной дороги)</t>
  </si>
  <si>
    <t>585П5И140Г</t>
  </si>
  <si>
    <t>РАСПРЕДЕЛЕНИЕ БЮДЖЕТНЫХ АССИГНОВАНИЙ  БЮДЖЕТА ПО ЦЕЛЕВЫМ СТАТЬЯМ (МУНИЦИПАЛЬНЫМ ПРОГРАММАМ КАРАГУЗИНСКОГО СЕЛЬСОВЕТА И НЕПРОГРАММНЫМ НАПРАВЛЕНИЯМ ДЕЯТЕЛЬНОСТИ) РАЗДЕЛАМ, ПОДРАЗДЕЛАМ, ГРУППАМ И  ПОДГРУППАМ ВИДОВ РАСХОДОВ КЛАССИФИКАЦИИ РАСХОДОВ НА 2023 ГОД И НА ПЛАНОВЫЙ ПЕРИОД 2024 И 2025 ГОДОВ</t>
  </si>
  <si>
    <t>руб</t>
  </si>
  <si>
    <t>127 11715030100013150</t>
  </si>
  <si>
    <t>127 11715030100000150</t>
  </si>
  <si>
    <t>000 20229999000000150</t>
  </si>
  <si>
    <t>182 10302230010000110</t>
  </si>
  <si>
    <t>182 10302231010000110</t>
  </si>
  <si>
    <t>182 10302240010000110</t>
  </si>
  <si>
    <t>182 10302241010000110</t>
  </si>
  <si>
    <t>182 10302250010000110</t>
  </si>
  <si>
    <t>182 10302251010000110</t>
  </si>
  <si>
    <t>182 10302261010000110</t>
  </si>
  <si>
    <t>182 10302260010000110</t>
  </si>
  <si>
    <t>Центральный аппарат</t>
  </si>
  <si>
    <t>Аппарат контрольно-счетного органа</t>
  </si>
  <si>
    <t>Приложение № 7</t>
  </si>
  <si>
    <t>Приложение № 5</t>
  </si>
  <si>
    <t>от 21.12.2023 года №132</t>
  </si>
  <si>
    <t>от 21.12.2023г. № 132</t>
  </si>
  <si>
    <t>от  21.12.2023 г. №132</t>
  </si>
  <si>
    <t>от 21.12.2023г.  №132</t>
  </si>
  <si>
    <t>от 21.12.2023г. №132</t>
  </si>
</sst>
</file>

<file path=xl/styles.xml><?xml version="1.0" encoding="utf-8"?>
<styleSheet xmlns="http://schemas.openxmlformats.org/spreadsheetml/2006/main">
  <numFmts count="12">
    <numFmt numFmtId="179" formatCode="_-* #,##0.00_р_._-;\-* #,##0.00_р_._-;_-* &quot;-&quot;??_р_._-;_-@_-"/>
    <numFmt numFmtId="187" formatCode="_(* #,##0.00_);_(* \(#,##0.00\);_(* &quot;-&quot;??_);_(@_)"/>
    <numFmt numFmtId="190" formatCode="&quot;&quot;###,##0.00"/>
    <numFmt numFmtId="191" formatCode="000"/>
    <numFmt numFmtId="192" formatCode="\1"/>
    <numFmt numFmtId="193" formatCode="00"/>
    <numFmt numFmtId="194" formatCode="0000000000"/>
    <numFmt numFmtId="196" formatCode="0000"/>
    <numFmt numFmtId="201" formatCode="#,##0.0"/>
    <numFmt numFmtId="202" formatCode="#,##0.00;[Red]\-#,##0.00;0.00"/>
    <numFmt numFmtId="203" formatCode="#,##0.00_ ;[Red]\-#,##0.00\ "/>
    <numFmt numFmtId="205" formatCode="_-* #,##0.0_р_._-;\-* #,##0.0_р_._-;_-* &quot;-&quot;??_р_._-;_-@_-"/>
  </numFmts>
  <fonts count="5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i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2" fillId="0" borderId="0"/>
    <xf numFmtId="187" fontId="1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Fill="1"/>
    <xf numFmtId="0" fontId="6" fillId="0" borderId="0" xfId="1" applyFont="1" applyAlignment="1">
      <alignment horizontal="justify" vertical="justify"/>
    </xf>
    <xf numFmtId="0" fontId="8" fillId="0" borderId="0" xfId="0" applyFont="1" applyAlignment="1">
      <alignment wrapText="1"/>
    </xf>
    <xf numFmtId="0" fontId="8" fillId="0" borderId="0" xfId="0" quotePrefix="1" applyFont="1" applyAlignment="1">
      <alignment wrapText="1"/>
    </xf>
    <xf numFmtId="0" fontId="8" fillId="0" borderId="0" xfId="0" applyFont="1" applyBorder="1" applyAlignment="1">
      <alignment vertical="top" wrapText="1"/>
    </xf>
    <xf numFmtId="0" fontId="6" fillId="0" borderId="0" xfId="1" applyFont="1" applyAlignment="1" applyProtection="1">
      <alignment horizontal="justify" vertical="justify"/>
      <protection hidden="1"/>
    </xf>
    <xf numFmtId="0" fontId="9" fillId="0" borderId="0" xfId="0" applyFont="1" applyAlignment="1"/>
    <xf numFmtId="0" fontId="10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NumberFormat="1" applyFont="1" applyFill="1" applyAlignment="1" applyProtection="1">
      <alignment horizontal="center" vertical="top"/>
      <protection hidden="1"/>
    </xf>
    <xf numFmtId="0" fontId="7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6" fillId="0" borderId="1" xfId="1" applyFont="1" applyBorder="1" applyAlignment="1" applyProtection="1">
      <alignment horizontal="justify" vertical="justify"/>
      <protection hidden="1"/>
    </xf>
    <xf numFmtId="191" fontId="9" fillId="0" borderId="2" xfId="1" applyNumberFormat="1" applyFont="1" applyFill="1" applyBorder="1" applyAlignment="1" applyProtection="1">
      <alignment wrapText="1"/>
      <protection hidden="1"/>
    </xf>
    <xf numFmtId="192" fontId="7" fillId="0" borderId="3" xfId="1" applyNumberFormat="1" applyFont="1" applyFill="1" applyBorder="1" applyAlignment="1" applyProtection="1">
      <alignment wrapText="1"/>
      <protection hidden="1"/>
    </xf>
    <xf numFmtId="193" fontId="9" fillId="0" borderId="4" xfId="1" applyNumberFormat="1" applyFont="1" applyFill="1" applyBorder="1" applyAlignment="1" applyProtection="1">
      <alignment wrapText="1"/>
      <protection hidden="1"/>
    </xf>
    <xf numFmtId="194" fontId="9" fillId="0" borderId="4" xfId="1" applyNumberFormat="1" applyFont="1" applyFill="1" applyBorder="1" applyAlignment="1" applyProtection="1">
      <alignment horizontal="right" wrapText="1"/>
      <protection hidden="1"/>
    </xf>
    <xf numFmtId="191" fontId="9" fillId="0" borderId="2" xfId="1" applyNumberFormat="1" applyFont="1" applyFill="1" applyBorder="1" applyAlignment="1" applyProtection="1">
      <alignment horizontal="right" wrapText="1"/>
      <protection hidden="1"/>
    </xf>
    <xf numFmtId="4" fontId="9" fillId="0" borderId="4" xfId="1" applyNumberFormat="1" applyFont="1" applyFill="1" applyBorder="1" applyAlignment="1" applyProtection="1">
      <protection hidden="1"/>
    </xf>
    <xf numFmtId="191" fontId="7" fillId="0" borderId="2" xfId="1" applyNumberFormat="1" applyFont="1" applyFill="1" applyBorder="1" applyAlignment="1" applyProtection="1">
      <alignment wrapText="1"/>
      <protection hidden="1"/>
    </xf>
    <xf numFmtId="193" fontId="7" fillId="0" borderId="4" xfId="1" applyNumberFormat="1" applyFont="1" applyFill="1" applyBorder="1" applyAlignment="1" applyProtection="1">
      <alignment wrapText="1"/>
      <protection hidden="1"/>
    </xf>
    <xf numFmtId="194" fontId="7" fillId="0" borderId="4" xfId="1" applyNumberFormat="1" applyFont="1" applyFill="1" applyBorder="1" applyAlignment="1" applyProtection="1">
      <alignment horizontal="right" wrapText="1"/>
      <protection hidden="1"/>
    </xf>
    <xf numFmtId="191" fontId="7" fillId="0" borderId="2" xfId="1" applyNumberFormat="1" applyFont="1" applyFill="1" applyBorder="1" applyAlignment="1" applyProtection="1">
      <alignment horizontal="right" wrapText="1"/>
      <protection hidden="1"/>
    </xf>
    <xf numFmtId="4" fontId="7" fillId="0" borderId="4" xfId="1" applyNumberFormat="1" applyFont="1" applyFill="1" applyBorder="1" applyAlignment="1" applyProtection="1">
      <protection hidden="1"/>
    </xf>
    <xf numFmtId="0" fontId="10" fillId="0" borderId="1" xfId="1" applyFont="1" applyBorder="1" applyAlignment="1" applyProtection="1">
      <alignment horizontal="justify" vertical="justify"/>
      <protection hidden="1"/>
    </xf>
    <xf numFmtId="192" fontId="9" fillId="0" borderId="3" xfId="1" applyNumberFormat="1" applyFont="1" applyFill="1" applyBorder="1" applyAlignment="1" applyProtection="1">
      <alignment wrapText="1"/>
      <protection hidden="1"/>
    </xf>
    <xf numFmtId="0" fontId="11" fillId="0" borderId="0" xfId="1" applyFont="1"/>
    <xf numFmtId="191" fontId="15" fillId="0" borderId="5" xfId="1" applyNumberFormat="1" applyFont="1" applyFill="1" applyBorder="1" applyAlignment="1" applyProtection="1">
      <alignment horizontal="left" vertical="justify" wrapText="1"/>
      <protection hidden="1"/>
    </xf>
    <xf numFmtId="196" fontId="1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91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96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196" fontId="9" fillId="0" borderId="6" xfId="1" applyNumberFormat="1" applyFont="1" applyFill="1" applyBorder="1" applyAlignment="1" applyProtection="1">
      <alignment horizontal="left" vertical="justify" wrapText="1"/>
      <protection hidden="1"/>
    </xf>
    <xf numFmtId="196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justify" vertical="justify"/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3" fontId="9" fillId="0" borderId="0" xfId="1" applyNumberFormat="1" applyFont="1" applyFill="1" applyAlignment="1" applyProtection="1"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16" fillId="0" borderId="0" xfId="1" applyFont="1" applyAlignment="1" applyProtection="1">
      <alignment horizontal="justify" vertical="justify"/>
      <protection hidden="1"/>
    </xf>
    <xf numFmtId="0" fontId="34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191" fontId="12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 vertical="top" wrapText="1"/>
    </xf>
    <xf numFmtId="3" fontId="18" fillId="0" borderId="0" xfId="0" applyNumberFormat="1" applyFont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justify"/>
    </xf>
    <xf numFmtId="0" fontId="16" fillId="0" borderId="0" xfId="0" applyFont="1"/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2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applyFont="1" applyBorder="1" applyAlignment="1">
      <alignment horizontal="center" vertical="top" wrapText="1"/>
    </xf>
    <xf numFmtId="0" fontId="21" fillId="0" borderId="0" xfId="0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wrapText="1"/>
    </xf>
    <xf numFmtId="190" fontId="17" fillId="0" borderId="1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justify" vertical="center"/>
    </xf>
    <xf numFmtId="201" fontId="6" fillId="0" borderId="2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/>
    </xf>
    <xf numFmtId="0" fontId="36" fillId="0" borderId="0" xfId="0" applyFont="1" applyAlignment="1">
      <alignment vertical="center"/>
    </xf>
    <xf numFmtId="191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196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196" fontId="12" fillId="0" borderId="4" xfId="1" applyNumberFormat="1" applyFont="1" applyFill="1" applyBorder="1" applyAlignment="1" applyProtection="1">
      <alignment horizontal="justify" vertical="justify" wrapText="1"/>
      <protection hidden="1"/>
    </xf>
    <xf numFmtId="196" fontId="12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left" vertical="justify"/>
      <protection hidden="1"/>
    </xf>
    <xf numFmtId="0" fontId="37" fillId="0" borderId="0" xfId="0" applyFont="1" applyAlignment="1">
      <alignment horizontal="right" vertical="center" wrapText="1"/>
    </xf>
    <xf numFmtId="0" fontId="2" fillId="0" borderId="0" xfId="1" applyFont="1" applyFill="1" applyAlignment="1">
      <alignment horizontal="left" vertical="justify"/>
    </xf>
    <xf numFmtId="0" fontId="7" fillId="0" borderId="0" xfId="1" applyFont="1" applyFill="1" applyAlignment="1"/>
    <xf numFmtId="0" fontId="7" fillId="0" borderId="0" xfId="1" applyFont="1" applyFill="1" applyAlignment="1">
      <alignment horizontal="right"/>
    </xf>
    <xf numFmtId="0" fontId="8" fillId="0" borderId="0" xfId="0" quotePrefix="1" applyFont="1" applyFill="1" applyAlignment="1"/>
    <xf numFmtId="0" fontId="7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9" fillId="0" borderId="0" xfId="0" applyFont="1" applyFill="1" applyAlignment="1"/>
    <xf numFmtId="0" fontId="1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 vertical="justify"/>
      <protection hidden="1"/>
    </xf>
    <xf numFmtId="0" fontId="7" fillId="0" borderId="0" xfId="1" applyFont="1" applyFill="1" applyProtection="1">
      <protection hidden="1"/>
    </xf>
    <xf numFmtId="0" fontId="7" fillId="0" borderId="0" xfId="1" applyFont="1" applyFill="1" applyAlignment="1" applyProtection="1">
      <alignment horizontal="right"/>
      <protection hidden="1"/>
    </xf>
    <xf numFmtId="0" fontId="7" fillId="0" borderId="0" xfId="1" applyFont="1" applyFill="1"/>
    <xf numFmtId="4" fontId="18" fillId="0" borderId="2" xfId="0" applyNumberFormat="1" applyFont="1" applyBorder="1" applyAlignment="1">
      <alignment horizontal="right" wrapText="1"/>
    </xf>
    <xf numFmtId="4" fontId="18" fillId="0" borderId="2" xfId="0" applyNumberFormat="1" applyFont="1" applyBorder="1" applyAlignment="1">
      <alignment horizontal="right" vertical="top" wrapText="1"/>
    </xf>
    <xf numFmtId="4" fontId="10" fillId="0" borderId="2" xfId="0" applyNumberFormat="1" applyFont="1" applyBorder="1"/>
    <xf numFmtId="4" fontId="6" fillId="0" borderId="2" xfId="0" applyNumberFormat="1" applyFont="1" applyBorder="1"/>
    <xf numFmtId="4" fontId="10" fillId="0" borderId="2" xfId="0" applyNumberFormat="1" applyFont="1" applyFill="1" applyBorder="1"/>
    <xf numFmtId="4" fontId="6" fillId="0" borderId="2" xfId="0" applyNumberFormat="1" applyFont="1" applyFill="1" applyBorder="1"/>
    <xf numFmtId="191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right" wrapText="1"/>
    </xf>
    <xf numFmtId="191" fontId="14" fillId="0" borderId="2" xfId="1" applyNumberFormat="1" applyFont="1" applyFill="1" applyBorder="1" applyAlignment="1" applyProtection="1">
      <alignment horizontal="right" wrapText="1"/>
      <protection hidden="1"/>
    </xf>
    <xf numFmtId="191" fontId="25" fillId="0" borderId="2" xfId="1" applyNumberFormat="1" applyFont="1" applyFill="1" applyBorder="1" applyAlignment="1" applyProtection="1">
      <alignment horizontal="right" wrapText="1"/>
      <protection hidden="1"/>
    </xf>
    <xf numFmtId="0" fontId="7" fillId="0" borderId="0" xfId="1" applyFont="1" applyAlignment="1">
      <alignment horizontal="justify" vertical="justify"/>
    </xf>
    <xf numFmtId="0" fontId="7" fillId="0" borderId="0" xfId="1" applyFont="1" applyFill="1" applyAlignment="1">
      <alignment horizontal="left" vertical="justify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5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196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196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horizontal="justify" vertical="justify" wrapText="1"/>
      <protection hidden="1"/>
    </xf>
    <xf numFmtId="191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96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vertical="justify" wrapText="1"/>
      <protection hidden="1"/>
    </xf>
    <xf numFmtId="0" fontId="38" fillId="0" borderId="0" xfId="0" applyFont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top" wrapText="1"/>
    </xf>
    <xf numFmtId="3" fontId="18" fillId="0" borderId="2" xfId="0" applyNumberFormat="1" applyFont="1" applyBorder="1" applyAlignment="1">
      <alignment horizontal="right" wrapText="1"/>
    </xf>
    <xf numFmtId="0" fontId="17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92" fontId="7" fillId="0" borderId="17" xfId="1" applyNumberFormat="1" applyFont="1" applyFill="1" applyBorder="1" applyAlignment="1" applyProtection="1">
      <alignment wrapText="1"/>
      <protection hidden="1"/>
    </xf>
    <xf numFmtId="193" fontId="7" fillId="0" borderId="18" xfId="1" applyNumberFormat="1" applyFont="1" applyFill="1" applyBorder="1" applyAlignment="1" applyProtection="1">
      <alignment wrapText="1"/>
      <protection hidden="1"/>
    </xf>
    <xf numFmtId="191" fontId="7" fillId="0" borderId="13" xfId="1" applyNumberFormat="1" applyFont="1" applyFill="1" applyBorder="1" applyAlignment="1" applyProtection="1">
      <alignment horizontal="right" wrapText="1"/>
      <protection hidden="1"/>
    </xf>
    <xf numFmtId="0" fontId="26" fillId="0" borderId="0" xfId="1" applyFont="1" applyFill="1" applyProtection="1">
      <protection hidden="1"/>
    </xf>
    <xf numFmtId="0" fontId="7" fillId="0" borderId="0" xfId="2" applyNumberFormat="1" applyFont="1" applyFill="1" applyAlignment="1" applyProtection="1">
      <protection hidden="1"/>
    </xf>
    <xf numFmtId="202" fontId="7" fillId="0" borderId="0" xfId="2" applyNumberFormat="1" applyFont="1" applyFill="1" applyAlignment="1" applyProtection="1">
      <protection hidden="1"/>
    </xf>
    <xf numFmtId="0" fontId="2" fillId="0" borderId="0" xfId="3" applyFill="1" applyAlignment="1" applyProtection="1">
      <alignment horizontal="right"/>
      <protection hidden="1"/>
    </xf>
    <xf numFmtId="0" fontId="29" fillId="0" borderId="19" xfId="1" applyNumberFormat="1" applyFont="1" applyFill="1" applyBorder="1" applyAlignment="1" applyProtection="1">
      <alignment horizontal="center" vertical="center"/>
      <protection hidden="1"/>
    </xf>
    <xf numFmtId="0" fontId="29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" applyNumberFormat="1" applyFont="1" applyFill="1" applyAlignment="1" applyProtection="1">
      <alignment horizontal="center"/>
      <protection hidden="1"/>
    </xf>
    <xf numFmtId="203" fontId="13" fillId="0" borderId="21" xfId="1" applyNumberFormat="1" applyFont="1" applyFill="1" applyBorder="1" applyAlignment="1" applyProtection="1">
      <protection hidden="1"/>
    </xf>
    <xf numFmtId="0" fontId="11" fillId="0" borderId="22" xfId="1" applyFont="1" applyFill="1" applyBorder="1" applyProtection="1">
      <protection hidden="1"/>
    </xf>
    <xf numFmtId="0" fontId="26" fillId="0" borderId="15" xfId="1" applyFont="1" applyFill="1" applyBorder="1" applyProtection="1">
      <protection hidden="1"/>
    </xf>
    <xf numFmtId="0" fontId="26" fillId="0" borderId="15" xfId="1" applyNumberFormat="1" applyFont="1" applyFill="1" applyBorder="1" applyAlignment="1" applyProtection="1">
      <protection hidden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3" xfId="0" applyFont="1" applyBorder="1" applyAlignment="1">
      <alignment horizontal="right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/>
    </xf>
    <xf numFmtId="49" fontId="41" fillId="0" borderId="2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left" vertical="top" wrapText="1"/>
    </xf>
    <xf numFmtId="4" fontId="41" fillId="0" borderId="2" xfId="0" applyNumberFormat="1" applyFont="1" applyFill="1" applyBorder="1" applyAlignment="1">
      <alignment vertical="center"/>
    </xf>
    <xf numFmtId="49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top" wrapText="1"/>
    </xf>
    <xf numFmtId="201" fontId="40" fillId="0" borderId="2" xfId="0" applyNumberFormat="1" applyFont="1" applyBorder="1" applyAlignment="1">
      <alignment horizontal="right" vertical="center"/>
    </xf>
    <xf numFmtId="0" fontId="40" fillId="0" borderId="2" xfId="0" applyFont="1" applyFill="1" applyBorder="1" applyAlignment="1">
      <alignment horizontal="left" wrapText="1"/>
    </xf>
    <xf numFmtId="49" fontId="42" fillId="0" borderId="2" xfId="0" applyNumberFormat="1" applyFont="1" applyFill="1" applyBorder="1" applyAlignment="1">
      <alignment horizontal="center"/>
    </xf>
    <xf numFmtId="201" fontId="40" fillId="2" borderId="2" xfId="0" applyNumberFormat="1" applyFont="1" applyFill="1" applyBorder="1" applyAlignment="1">
      <alignment horizontal="right" vertical="center"/>
    </xf>
    <xf numFmtId="201" fontId="40" fillId="0" borderId="2" xfId="0" applyNumberFormat="1" applyFont="1" applyBorder="1" applyAlignment="1">
      <alignment horizontal="right" vertical="center" wrapText="1"/>
    </xf>
    <xf numFmtId="205" fontId="43" fillId="0" borderId="2" xfId="4" applyNumberFormat="1" applyFont="1" applyBorder="1" applyAlignment="1">
      <alignment horizontal="right" wrapText="1"/>
    </xf>
    <xf numFmtId="0" fontId="41" fillId="0" borderId="2" xfId="0" applyFont="1" applyFill="1" applyBorder="1" applyAlignment="1">
      <alignment horizontal="left" wrapText="1"/>
    </xf>
    <xf numFmtId="0" fontId="41" fillId="0" borderId="2" xfId="0" applyFont="1" applyBorder="1" applyAlignment="1">
      <alignment wrapText="1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0" fontId="40" fillId="0" borderId="2" xfId="0" applyFont="1" applyFill="1" applyBorder="1" applyAlignment="1">
      <alignment wrapText="1"/>
    </xf>
    <xf numFmtId="0" fontId="41" fillId="0" borderId="2" xfId="0" applyNumberFormat="1" applyFont="1" applyFill="1" applyBorder="1" applyAlignment="1">
      <alignment horizontal="center"/>
    </xf>
    <xf numFmtId="0" fontId="31" fillId="0" borderId="2" xfId="1" applyNumberFormat="1" applyFont="1" applyFill="1" applyBorder="1" applyProtection="1">
      <protection hidden="1"/>
    </xf>
    <xf numFmtId="0" fontId="31" fillId="0" borderId="2" xfId="1" applyNumberFormat="1" applyFont="1" applyFill="1" applyBorder="1" applyAlignment="1" applyProtection="1">
      <alignment wrapText="1"/>
      <protection hidden="1"/>
    </xf>
    <xf numFmtId="0" fontId="31" fillId="0" borderId="2" xfId="1" applyNumberFormat="1" applyFont="1" applyFill="1" applyBorder="1" applyAlignment="1" applyProtection="1">
      <alignment horizontal="left" wrapText="1"/>
      <protection hidden="1"/>
    </xf>
    <xf numFmtId="193" fontId="3" fillId="0" borderId="2" xfId="1" applyNumberFormat="1" applyFont="1" applyFill="1" applyBorder="1" applyAlignment="1" applyProtection="1">
      <protection hidden="1"/>
    </xf>
    <xf numFmtId="191" fontId="3" fillId="0" borderId="2" xfId="1" applyNumberFormat="1" applyFont="1" applyFill="1" applyBorder="1" applyAlignment="1" applyProtection="1">
      <protection hidden="1"/>
    </xf>
    <xf numFmtId="202" fontId="3" fillId="0" borderId="2" xfId="1" applyNumberFormat="1" applyFont="1" applyFill="1" applyBorder="1" applyAlignment="1" applyProtection="1">
      <protection hidden="1"/>
    </xf>
    <xf numFmtId="0" fontId="13" fillId="0" borderId="21" xfId="1" applyNumberFormat="1" applyFont="1" applyFill="1" applyBorder="1" applyAlignment="1" applyProtection="1">
      <alignment horizontal="center"/>
      <protection hidden="1"/>
    </xf>
    <xf numFmtId="193" fontId="13" fillId="0" borderId="2" xfId="1" applyNumberFormat="1" applyFont="1" applyFill="1" applyBorder="1" applyAlignment="1" applyProtection="1">
      <protection hidden="1"/>
    </xf>
    <xf numFmtId="191" fontId="13" fillId="0" borderId="2" xfId="1" applyNumberFormat="1" applyFont="1" applyFill="1" applyBorder="1" applyAlignment="1" applyProtection="1">
      <protection hidden="1"/>
    </xf>
    <xf numFmtId="202" fontId="13" fillId="0" borderId="2" xfId="1" applyNumberFormat="1" applyFont="1" applyFill="1" applyBorder="1" applyAlignment="1" applyProtection="1">
      <protection hidden="1"/>
    </xf>
    <xf numFmtId="0" fontId="37" fillId="0" borderId="0" xfId="0" applyFont="1" applyBorder="1" applyAlignment="1">
      <alignment horizontal="right" vertical="center" wrapText="1"/>
    </xf>
    <xf numFmtId="0" fontId="39" fillId="0" borderId="2" xfId="0" applyFont="1" applyBorder="1" applyAlignment="1">
      <alignment horizontal="right" vertical="center" wrapText="1"/>
    </xf>
    <xf numFmtId="0" fontId="9" fillId="0" borderId="14" xfId="1" applyNumberFormat="1" applyFont="1" applyFill="1" applyBorder="1" applyAlignment="1" applyProtection="1">
      <alignment horizontal="center" vertical="top" wrapText="1"/>
      <protection hidden="1"/>
    </xf>
    <xf numFmtId="0" fontId="9" fillId="0" borderId="19" xfId="1" applyNumberFormat="1" applyFont="1" applyFill="1" applyBorder="1" applyAlignment="1" applyProtection="1">
      <alignment horizontal="center" vertical="top" wrapText="1"/>
      <protection hidden="1"/>
    </xf>
    <xf numFmtId="0" fontId="9" fillId="0" borderId="24" xfId="1" applyNumberFormat="1" applyFont="1" applyFill="1" applyBorder="1" applyAlignment="1" applyProtection="1">
      <alignment horizontal="center" vertical="top" wrapText="1"/>
      <protection hidden="1"/>
    </xf>
    <xf numFmtId="0" fontId="7" fillId="0" borderId="25" xfId="1" applyNumberFormat="1" applyFont="1" applyFill="1" applyBorder="1" applyAlignment="1" applyProtection="1">
      <alignment wrapText="1"/>
      <protection hidden="1"/>
    </xf>
    <xf numFmtId="0" fontId="7" fillId="0" borderId="25" xfId="1" applyNumberFormat="1" applyFont="1" applyFill="1" applyBorder="1" applyAlignment="1" applyProtection="1">
      <protection hidden="1"/>
    </xf>
    <xf numFmtId="0" fontId="9" fillId="0" borderId="25" xfId="1" applyNumberFormat="1" applyFont="1" applyFill="1" applyBorder="1" applyAlignment="1" applyProtection="1">
      <alignment horizontal="right" wrapText="1"/>
      <protection hidden="1"/>
    </xf>
    <xf numFmtId="0" fontId="9" fillId="0" borderId="26" xfId="1" applyNumberFormat="1" applyFont="1" applyFill="1" applyBorder="1" applyAlignment="1" applyProtection="1">
      <alignment horizontal="right" wrapText="1"/>
      <protection hidden="1"/>
    </xf>
    <xf numFmtId="0" fontId="38" fillId="0" borderId="0" xfId="0" applyFont="1" applyBorder="1" applyAlignment="1">
      <alignment horizontal="right" vertical="center" wrapText="1"/>
    </xf>
    <xf numFmtId="0" fontId="0" fillId="0" borderId="27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193" fontId="39" fillId="0" borderId="2" xfId="0" applyNumberFormat="1" applyFont="1" applyBorder="1" applyAlignment="1">
      <alignment horizontal="right" vertical="center" wrapText="1"/>
    </xf>
    <xf numFmtId="193" fontId="44" fillId="0" borderId="2" xfId="0" applyNumberFormat="1" applyFont="1" applyBorder="1" applyAlignment="1">
      <alignment horizontal="right" vertical="center" wrapText="1"/>
    </xf>
    <xf numFmtId="0" fontId="44" fillId="0" borderId="2" xfId="0" applyFont="1" applyBorder="1" applyAlignment="1">
      <alignment horizontal="right" vertical="center" wrapText="1"/>
    </xf>
    <xf numFmtId="0" fontId="44" fillId="0" borderId="2" xfId="0" applyFont="1" applyBorder="1" applyAlignment="1">
      <alignment vertical="center" wrapText="1"/>
    </xf>
    <xf numFmtId="191" fontId="44" fillId="0" borderId="2" xfId="0" applyNumberFormat="1" applyFont="1" applyBorder="1" applyAlignment="1">
      <alignment horizontal="right" vertical="center" wrapText="1"/>
    </xf>
    <xf numFmtId="4" fontId="44" fillId="0" borderId="2" xfId="0" applyNumberFormat="1" applyFont="1" applyBorder="1" applyAlignment="1">
      <alignment horizontal="right" vertical="center" wrapText="1"/>
    </xf>
    <xf numFmtId="4" fontId="44" fillId="0" borderId="2" xfId="0" applyNumberFormat="1" applyFont="1" applyBorder="1" applyAlignment="1">
      <alignment vertical="center" wrapText="1"/>
    </xf>
    <xf numFmtId="193" fontId="45" fillId="0" borderId="2" xfId="0" applyNumberFormat="1" applyFont="1" applyBorder="1" applyAlignment="1">
      <alignment horizontal="right" vertical="center" wrapText="1"/>
    </xf>
    <xf numFmtId="193" fontId="46" fillId="0" borderId="2" xfId="0" applyNumberFormat="1" applyFont="1" applyBorder="1" applyAlignment="1">
      <alignment horizontal="right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0" fillId="0" borderId="29" xfId="0" applyBorder="1"/>
    <xf numFmtId="0" fontId="39" fillId="0" borderId="5" xfId="0" applyFont="1" applyBorder="1" applyAlignment="1">
      <alignment horizontal="right" vertical="center" wrapText="1"/>
    </xf>
    <xf numFmtId="4" fontId="47" fillId="0" borderId="29" xfId="0" applyNumberFormat="1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4" fillId="0" borderId="3" xfId="0" applyFont="1" applyBorder="1" applyAlignment="1">
      <alignment vertical="center" wrapText="1"/>
    </xf>
    <xf numFmtId="193" fontId="45" fillId="0" borderId="14" xfId="0" applyNumberFormat="1" applyFont="1" applyBorder="1" applyAlignment="1">
      <alignment horizontal="right" vertical="center" wrapText="1"/>
    </xf>
    <xf numFmtId="0" fontId="0" fillId="0" borderId="0" xfId="0" applyBorder="1"/>
    <xf numFmtId="0" fontId="39" fillId="0" borderId="5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center" wrapText="1"/>
    </xf>
    <xf numFmtId="190" fontId="17" fillId="0" borderId="2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39" fillId="0" borderId="2" xfId="0" applyFont="1" applyBorder="1" applyAlignment="1">
      <alignment vertical="center" wrapText="1"/>
    </xf>
    <xf numFmtId="0" fontId="44" fillId="0" borderId="2" xfId="0" applyFont="1" applyBorder="1" applyAlignment="1">
      <alignment vertical="center" wrapText="1"/>
    </xf>
    <xf numFmtId="0" fontId="25" fillId="0" borderId="4" xfId="2" applyNumberFormat="1" applyFont="1" applyFill="1" applyBorder="1" applyAlignment="1" applyProtection="1">
      <alignment horizontal="left" vertical="justify" wrapText="1"/>
      <protection hidden="1"/>
    </xf>
    <xf numFmtId="4" fontId="7" fillId="0" borderId="2" xfId="1" applyNumberFormat="1" applyFont="1" applyFill="1" applyBorder="1" applyAlignment="1" applyProtection="1">
      <protection hidden="1"/>
    </xf>
    <xf numFmtId="4" fontId="9" fillId="0" borderId="2" xfId="1" applyNumberFormat="1" applyFont="1" applyFill="1" applyBorder="1" applyAlignment="1" applyProtection="1">
      <protection hidden="1"/>
    </xf>
    <xf numFmtId="0" fontId="6" fillId="0" borderId="31" xfId="1" applyFont="1" applyFill="1" applyBorder="1" applyAlignment="1">
      <alignment horizontal="justify" vertical="justify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9" fillId="0" borderId="23" xfId="1" applyNumberFormat="1" applyFont="1" applyFill="1" applyBorder="1" applyAlignment="1" applyProtection="1">
      <alignment horizontal="center" vertical="top" wrapText="1"/>
      <protection hidden="1"/>
    </xf>
    <xf numFmtId="49" fontId="9" fillId="0" borderId="32" xfId="1" applyNumberFormat="1" applyFont="1" applyFill="1" applyBorder="1" applyAlignment="1" applyProtection="1">
      <alignment horizontal="right" vertical="top" wrapText="1"/>
      <protection hidden="1"/>
    </xf>
    <xf numFmtId="0" fontId="9" fillId="0" borderId="14" xfId="1" applyNumberFormat="1" applyFont="1" applyFill="1" applyBorder="1" applyAlignment="1" applyProtection="1">
      <alignment horizontal="right" vertical="top" wrapText="1"/>
      <protection hidden="1"/>
    </xf>
    <xf numFmtId="193" fontId="44" fillId="0" borderId="2" xfId="0" applyNumberFormat="1" applyFont="1" applyFill="1" applyBorder="1" applyAlignment="1">
      <alignment horizontal="right" vertical="center" wrapText="1"/>
    </xf>
    <xf numFmtId="0" fontId="39" fillId="0" borderId="2" xfId="0" applyFont="1" applyFill="1" applyBorder="1" applyAlignment="1">
      <alignment vertical="center" wrapText="1"/>
    </xf>
    <xf numFmtId="0" fontId="25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39" fillId="0" borderId="2" xfId="0" applyFont="1" applyBorder="1" applyAlignment="1">
      <alignment vertical="center" wrapText="1"/>
    </xf>
    <xf numFmtId="0" fontId="44" fillId="0" borderId="2" xfId="0" applyFont="1" applyBorder="1" applyAlignment="1">
      <alignment vertical="center" wrapText="1"/>
    </xf>
    <xf numFmtId="4" fontId="44" fillId="0" borderId="2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191" fontId="44" fillId="0" borderId="2" xfId="0" applyNumberFormat="1" applyFont="1" applyBorder="1" applyAlignment="1">
      <alignment horizontal="right" vertical="center" wrapText="1"/>
    </xf>
    <xf numFmtId="193" fontId="44" fillId="0" borderId="2" xfId="0" applyNumberFormat="1" applyFont="1" applyBorder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center" wrapText="1"/>
    </xf>
    <xf numFmtId="0" fontId="25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33" xfId="1" applyNumberFormat="1" applyFont="1" applyFill="1" applyBorder="1" applyAlignment="1" applyProtection="1">
      <alignment horizontal="center" vertical="top" wrapText="1"/>
      <protection hidden="1"/>
    </xf>
    <xf numFmtId="0" fontId="9" fillId="0" borderId="32" xfId="1" applyNumberFormat="1" applyFont="1" applyFill="1" applyBorder="1" applyAlignment="1" applyProtection="1">
      <alignment horizontal="center" vertical="top" wrapText="1"/>
      <protection hidden="1"/>
    </xf>
    <xf numFmtId="0" fontId="13" fillId="0" borderId="34" xfId="1" applyNumberFormat="1" applyFont="1" applyFill="1" applyBorder="1" applyAlignment="1" applyProtection="1">
      <protection hidden="1"/>
    </xf>
    <xf numFmtId="0" fontId="3" fillId="0" borderId="34" xfId="1" applyNumberFormat="1" applyFont="1" applyFill="1" applyBorder="1" applyAlignment="1" applyProtection="1">
      <protection hidden="1"/>
    </xf>
    <xf numFmtId="0" fontId="38" fillId="0" borderId="0" xfId="0" applyFont="1" applyBorder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193" fontId="44" fillId="0" borderId="2" xfId="0" applyNumberFormat="1" applyFont="1" applyBorder="1" applyAlignment="1">
      <alignment horizontal="right" vertical="center" wrapText="1"/>
    </xf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right" vertical="center" wrapText="1"/>
    </xf>
    <xf numFmtId="193" fontId="44" fillId="0" borderId="2" xfId="0" applyNumberFormat="1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4" xfId="0" applyBorder="1"/>
    <xf numFmtId="0" fontId="2" fillId="0" borderId="0" xfId="0" applyFont="1" applyFill="1" applyAlignment="1">
      <alignment horizontal="right"/>
    </xf>
    <xf numFmtId="0" fontId="7" fillId="0" borderId="0" xfId="2" applyNumberFormat="1" applyFont="1" applyFill="1" applyAlignment="1" applyProtection="1">
      <alignment horizontal="right"/>
      <protection hidden="1"/>
    </xf>
    <xf numFmtId="202" fontId="7" fillId="0" borderId="0" xfId="2" applyNumberFormat="1" applyFont="1" applyFill="1" applyAlignment="1" applyProtection="1">
      <alignment horizontal="right"/>
      <protection hidden="1"/>
    </xf>
    <xf numFmtId="196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194" fontId="25" fillId="0" borderId="4" xfId="1" applyNumberFormat="1" applyFont="1" applyFill="1" applyBorder="1" applyAlignment="1" applyProtection="1">
      <alignment horizontal="right" wrapText="1"/>
      <protection hidden="1"/>
    </xf>
    <xf numFmtId="0" fontId="39" fillId="0" borderId="2" xfId="0" applyFont="1" applyBorder="1" applyAlignment="1">
      <alignment vertical="center" wrapText="1"/>
    </xf>
    <xf numFmtId="0" fontId="38" fillId="0" borderId="0" xfId="0" applyFont="1" applyBorder="1" applyAlignment="1">
      <alignment horizontal="right" vertical="center" wrapText="1"/>
    </xf>
    <xf numFmtId="191" fontId="39" fillId="0" borderId="2" xfId="0" applyNumberFormat="1" applyFont="1" applyBorder="1" applyAlignment="1">
      <alignment horizontal="right" vertical="center" wrapText="1"/>
    </xf>
    <xf numFmtId="193" fontId="39" fillId="0" borderId="2" xfId="0" applyNumberFormat="1" applyFont="1" applyBorder="1" applyAlignment="1">
      <alignment horizontal="right" vertical="center" wrapText="1"/>
    </xf>
    <xf numFmtId="193" fontId="44" fillId="0" borderId="2" xfId="0" applyNumberFormat="1" applyFont="1" applyBorder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40" fillId="0" borderId="0" xfId="0" applyFont="1"/>
    <xf numFmtId="190" fontId="17" fillId="0" borderId="6" xfId="0" applyNumberFormat="1" applyFont="1" applyFill="1" applyBorder="1" applyAlignment="1">
      <alignment horizontal="right" wrapText="1"/>
    </xf>
    <xf numFmtId="0" fontId="17" fillId="2" borderId="5" xfId="0" applyFont="1" applyFill="1" applyBorder="1" applyAlignment="1">
      <alignment horizontal="left" vertical="top" wrapText="1"/>
    </xf>
    <xf numFmtId="49" fontId="17" fillId="0" borderId="35" xfId="0" applyNumberFormat="1" applyFont="1" applyFill="1" applyBorder="1" applyAlignment="1">
      <alignment horizontal="center" wrapText="1"/>
    </xf>
    <xf numFmtId="0" fontId="17" fillId="0" borderId="6" xfId="0" applyFont="1" applyBorder="1" applyAlignment="1">
      <alignment horizontal="left" vertical="top" wrapText="1"/>
    </xf>
    <xf numFmtId="0" fontId="2" fillId="0" borderId="2" xfId="0" applyFont="1" applyBorder="1"/>
    <xf numFmtId="4" fontId="39" fillId="0" borderId="2" xfId="0" applyNumberFormat="1" applyFont="1" applyBorder="1" applyAlignment="1">
      <alignment vertical="center" wrapText="1"/>
    </xf>
    <xf numFmtId="0" fontId="30" fillId="0" borderId="2" xfId="2" applyNumberFormat="1" applyFont="1" applyFill="1" applyBorder="1" applyAlignment="1" applyProtection="1">
      <alignment wrapText="1"/>
      <protection hidden="1"/>
    </xf>
    <xf numFmtId="193" fontId="13" fillId="0" borderId="2" xfId="2" applyNumberFormat="1" applyFont="1" applyFill="1" applyBorder="1" applyAlignment="1" applyProtection="1">
      <protection hidden="1"/>
    </xf>
    <xf numFmtId="191" fontId="13" fillId="0" borderId="2" xfId="2" applyNumberFormat="1" applyFont="1" applyFill="1" applyBorder="1" applyAlignment="1" applyProtection="1">
      <protection hidden="1"/>
    </xf>
    <xf numFmtId="202" fontId="13" fillId="0" borderId="2" xfId="2" applyNumberFormat="1" applyFont="1" applyFill="1" applyBorder="1" applyAlignment="1" applyProtection="1">
      <protection hidden="1"/>
    </xf>
    <xf numFmtId="0" fontId="11" fillId="0" borderId="0" xfId="0" applyFont="1"/>
    <xf numFmtId="0" fontId="39" fillId="0" borderId="2" xfId="0" applyFont="1" applyBorder="1" applyAlignment="1">
      <alignment horizontal="center" vertical="center" wrapText="1"/>
    </xf>
    <xf numFmtId="193" fontId="44" fillId="0" borderId="2" xfId="0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right" vertical="center" wrapText="1"/>
    </xf>
    <xf numFmtId="4" fontId="9" fillId="0" borderId="32" xfId="2" applyNumberFormat="1" applyFont="1" applyFill="1" applyBorder="1" applyAlignment="1" applyProtection="1">
      <alignment horizontal="right" vertical="top" wrapText="1"/>
      <protection hidden="1"/>
    </xf>
    <xf numFmtId="4" fontId="9" fillId="0" borderId="4" xfId="2" applyNumberFormat="1" applyFont="1" applyFill="1" applyBorder="1" applyAlignment="1" applyProtection="1">
      <protection hidden="1"/>
    </xf>
    <xf numFmtId="4" fontId="9" fillId="0" borderId="25" xfId="2" applyNumberFormat="1" applyFont="1" applyFill="1" applyBorder="1" applyAlignment="1" applyProtection="1">
      <protection hidden="1"/>
    </xf>
    <xf numFmtId="179" fontId="41" fillId="0" borderId="2" xfId="4" applyNumberFormat="1" applyFont="1" applyBorder="1" applyAlignment="1"/>
    <xf numFmtId="0" fontId="39" fillId="0" borderId="2" xfId="0" applyFont="1" applyBorder="1" applyAlignment="1">
      <alignment horizontal="center" vertical="center" wrapText="1"/>
    </xf>
    <xf numFmtId="193" fontId="44" fillId="0" borderId="2" xfId="0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193" fontId="44" fillId="0" borderId="2" xfId="0" applyNumberFormat="1" applyFont="1" applyBorder="1" applyAlignment="1">
      <alignment horizontal="right" vertical="center" wrapText="1"/>
    </xf>
    <xf numFmtId="0" fontId="39" fillId="0" borderId="2" xfId="0" applyFont="1" applyBorder="1" applyAlignment="1">
      <alignment horizontal="center" vertical="center" wrapText="1"/>
    </xf>
    <xf numFmtId="193" fontId="44" fillId="0" borderId="2" xfId="0" applyNumberFormat="1" applyFont="1" applyFill="1" applyBorder="1" applyAlignment="1">
      <alignment horizontal="right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left" vertical="top" wrapText="1"/>
    </xf>
    <xf numFmtId="0" fontId="33" fillId="0" borderId="37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/>
    </xf>
    <xf numFmtId="4" fontId="40" fillId="0" borderId="2" xfId="0" applyNumberFormat="1" applyFont="1" applyBorder="1" applyAlignment="1">
      <alignment horizontal="right" vertical="center"/>
    </xf>
    <xf numFmtId="187" fontId="40" fillId="0" borderId="2" xfId="4" applyFont="1" applyBorder="1" applyAlignment="1">
      <alignment horizontal="right" wrapText="1"/>
    </xf>
    <xf numFmtId="187" fontId="40" fillId="2" borderId="2" xfId="4" applyFont="1" applyFill="1" applyBorder="1" applyAlignment="1">
      <alignment horizontal="right" vertical="center"/>
    </xf>
    <xf numFmtId="0" fontId="13" fillId="0" borderId="0" xfId="1" applyNumberFormat="1" applyFont="1" applyFill="1" applyAlignment="1" applyProtection="1">
      <alignment horizontal="center"/>
      <protection hidden="1"/>
    </xf>
    <xf numFmtId="0" fontId="13" fillId="0" borderId="19" xfId="1" applyNumberFormat="1" applyFont="1" applyFill="1" applyBorder="1" applyAlignment="1" applyProtection="1">
      <alignment horizontal="center" vertical="center"/>
      <protection hidden="1"/>
    </xf>
    <xf numFmtId="194" fontId="13" fillId="0" borderId="2" xfId="1" applyNumberFormat="1" applyFont="1" applyFill="1" applyBorder="1" applyAlignment="1" applyProtection="1">
      <protection hidden="1"/>
    </xf>
    <xf numFmtId="194" fontId="3" fillId="0" borderId="2" xfId="1" applyNumberFormat="1" applyFont="1" applyFill="1" applyBorder="1" applyAlignment="1" applyProtection="1">
      <protection hidden="1"/>
    </xf>
    <xf numFmtId="194" fontId="3" fillId="0" borderId="2" xfId="1" applyNumberFormat="1" applyFont="1" applyFill="1" applyBorder="1" applyAlignment="1" applyProtection="1">
      <alignment horizontal="right" wrapText="1"/>
      <protection hidden="1"/>
    </xf>
    <xf numFmtId="0" fontId="3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" fontId="44" fillId="0" borderId="2" xfId="0" applyNumberFormat="1" applyFont="1" applyFill="1" applyBorder="1" applyAlignment="1">
      <alignment horizontal="right" vertical="center" wrapText="1"/>
    </xf>
    <xf numFmtId="4" fontId="44" fillId="0" borderId="4" xfId="0" applyNumberFormat="1" applyFont="1" applyFill="1" applyBorder="1" applyAlignment="1">
      <alignment horizontal="right" vertical="center" wrapText="1"/>
    </xf>
    <xf numFmtId="4" fontId="44" fillId="0" borderId="6" xfId="0" applyNumberFormat="1" applyFont="1" applyFill="1" applyBorder="1" applyAlignment="1">
      <alignment horizontal="right" vertical="center" wrapText="1"/>
    </xf>
    <xf numFmtId="0" fontId="44" fillId="0" borderId="2" xfId="0" applyFont="1" applyFill="1" applyBorder="1" applyAlignment="1">
      <alignment horizontal="left" vertical="center" wrapText="1"/>
    </xf>
    <xf numFmtId="194" fontId="44" fillId="0" borderId="4" xfId="0" applyNumberFormat="1" applyFont="1" applyFill="1" applyBorder="1" applyAlignment="1">
      <alignment horizontal="right" vertical="center" wrapText="1"/>
    </xf>
    <xf numFmtId="194" fontId="44" fillId="0" borderId="6" xfId="0" applyNumberFormat="1" applyFont="1" applyFill="1" applyBorder="1" applyAlignment="1">
      <alignment horizontal="right" vertical="center" wrapText="1"/>
    </xf>
    <xf numFmtId="191" fontId="44" fillId="0" borderId="2" xfId="0" applyNumberFormat="1" applyFont="1" applyFill="1" applyBorder="1" applyAlignment="1">
      <alignment horizontal="right" vertical="center" wrapText="1"/>
    </xf>
    <xf numFmtId="4" fontId="44" fillId="0" borderId="2" xfId="0" applyNumberFormat="1" applyFont="1" applyBorder="1" applyAlignment="1">
      <alignment horizontal="right" vertical="center" wrapText="1"/>
    </xf>
    <xf numFmtId="0" fontId="44" fillId="0" borderId="4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left" vertical="center" wrapText="1"/>
    </xf>
    <xf numFmtId="4" fontId="39" fillId="0" borderId="2" xfId="0" applyNumberFormat="1" applyFont="1" applyBorder="1" applyAlignment="1">
      <alignment horizontal="right" vertical="center" wrapText="1"/>
    </xf>
    <xf numFmtId="191" fontId="39" fillId="0" borderId="2" xfId="0" applyNumberFormat="1" applyFont="1" applyBorder="1" applyAlignment="1">
      <alignment horizontal="right" vertical="center" wrapText="1"/>
    </xf>
    <xf numFmtId="4" fontId="44" fillId="0" borderId="29" xfId="0" applyNumberFormat="1" applyFont="1" applyBorder="1" applyAlignment="1">
      <alignment horizontal="right" vertical="center" wrapText="1"/>
    </xf>
    <xf numFmtId="4" fontId="45" fillId="0" borderId="2" xfId="0" applyNumberFormat="1" applyFont="1" applyBorder="1" applyAlignment="1">
      <alignment horizontal="right" vertical="center" wrapText="1"/>
    </xf>
    <xf numFmtId="191" fontId="46" fillId="0" borderId="2" xfId="0" applyNumberFormat="1" applyFont="1" applyBorder="1" applyAlignment="1">
      <alignment horizontal="right" vertical="center" wrapText="1"/>
    </xf>
    <xf numFmtId="194" fontId="44" fillId="0" borderId="2" xfId="0" applyNumberFormat="1" applyFont="1" applyBorder="1" applyAlignment="1">
      <alignment horizontal="right" vertical="center" wrapText="1"/>
    </xf>
    <xf numFmtId="191" fontId="44" fillId="0" borderId="2" xfId="0" applyNumberFormat="1" applyFont="1" applyBorder="1" applyAlignment="1">
      <alignment horizontal="right" vertical="center" wrapText="1"/>
    </xf>
    <xf numFmtId="194" fontId="25" fillId="0" borderId="2" xfId="1" applyNumberFormat="1" applyFont="1" applyFill="1" applyBorder="1" applyAlignment="1" applyProtection="1">
      <alignment horizontal="right" wrapText="1"/>
      <protection hidden="1"/>
    </xf>
    <xf numFmtId="194" fontId="44" fillId="0" borderId="2" xfId="0" applyNumberFormat="1" applyFont="1" applyFill="1" applyBorder="1" applyAlignment="1">
      <alignment horizontal="right" vertical="center" wrapText="1"/>
    </xf>
    <xf numFmtId="4" fontId="39" fillId="0" borderId="29" xfId="0" applyNumberFormat="1" applyFont="1" applyBorder="1" applyAlignment="1">
      <alignment horizontal="right" vertical="center" wrapText="1"/>
    </xf>
    <xf numFmtId="4" fontId="44" fillId="0" borderId="4" xfId="0" applyNumberFormat="1" applyFont="1" applyBorder="1" applyAlignment="1">
      <alignment horizontal="right" vertical="center" wrapText="1"/>
    </xf>
    <xf numFmtId="4" fontId="44" fillId="0" borderId="6" xfId="0" applyNumberFormat="1" applyFont="1" applyBorder="1" applyAlignment="1">
      <alignment horizontal="right" vertical="center" wrapText="1"/>
    </xf>
    <xf numFmtId="4" fontId="39" fillId="0" borderId="14" xfId="0" applyNumberFormat="1" applyFont="1" applyBorder="1" applyAlignment="1">
      <alignment horizontal="right" vertical="center" wrapText="1"/>
    </xf>
    <xf numFmtId="4" fontId="39" fillId="0" borderId="4" xfId="0" applyNumberFormat="1" applyFont="1" applyBorder="1" applyAlignment="1">
      <alignment horizontal="right" vertical="center" wrapText="1"/>
    </xf>
    <xf numFmtId="4" fontId="39" fillId="0" borderId="6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9" fillId="0" borderId="49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0" fontId="39" fillId="0" borderId="47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194" fontId="39" fillId="0" borderId="2" xfId="0" applyNumberFormat="1" applyFont="1" applyBorder="1" applyAlignment="1">
      <alignment horizontal="right" vertical="center" wrapText="1"/>
    </xf>
    <xf numFmtId="0" fontId="39" fillId="0" borderId="49" xfId="0" applyFont="1" applyBorder="1" applyAlignment="1">
      <alignment horizontal="right" vertical="center" wrapText="1"/>
    </xf>
    <xf numFmtId="0" fontId="39" fillId="0" borderId="27" xfId="0" applyFont="1" applyBorder="1" applyAlignment="1">
      <alignment horizontal="right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193" fontId="39" fillId="0" borderId="2" xfId="0" applyNumberFormat="1" applyFont="1" applyBorder="1" applyAlignment="1">
      <alignment horizontal="right" vertical="center" wrapText="1"/>
    </xf>
    <xf numFmtId="191" fontId="39" fillId="0" borderId="4" xfId="0" applyNumberFormat="1" applyFont="1" applyBorder="1" applyAlignment="1">
      <alignment horizontal="right" vertical="center" wrapText="1"/>
    </xf>
    <xf numFmtId="191" fontId="39" fillId="0" borderId="6" xfId="0" applyNumberFormat="1" applyFont="1" applyBorder="1" applyAlignment="1">
      <alignment horizontal="right" vertical="center" wrapText="1"/>
    </xf>
    <xf numFmtId="194" fontId="39" fillId="0" borderId="4" xfId="0" applyNumberFormat="1" applyFont="1" applyBorder="1" applyAlignment="1">
      <alignment horizontal="right" vertical="center" wrapText="1"/>
    </xf>
    <xf numFmtId="194" fontId="39" fillId="0" borderId="6" xfId="0" applyNumberFormat="1" applyFont="1" applyBorder="1" applyAlignment="1">
      <alignment horizontal="right" vertical="center" wrapText="1"/>
    </xf>
    <xf numFmtId="191" fontId="45" fillId="0" borderId="14" xfId="0" applyNumberFormat="1" applyFont="1" applyBorder="1" applyAlignment="1">
      <alignment horizontal="right" vertical="center" wrapText="1"/>
    </xf>
    <xf numFmtId="194" fontId="45" fillId="0" borderId="14" xfId="0" applyNumberFormat="1" applyFont="1" applyBorder="1" applyAlignment="1">
      <alignment horizontal="right" vertical="center" wrapText="1"/>
    </xf>
    <xf numFmtId="193" fontId="46" fillId="0" borderId="2" xfId="0" applyNumberFormat="1" applyFont="1" applyBorder="1" applyAlignment="1">
      <alignment horizontal="right" vertical="center" wrapText="1"/>
    </xf>
    <xf numFmtId="194" fontId="46" fillId="0" borderId="2" xfId="0" applyNumberFormat="1" applyFont="1" applyBorder="1" applyAlignment="1">
      <alignment horizontal="right" vertical="center" wrapText="1"/>
    </xf>
    <xf numFmtId="0" fontId="39" fillId="0" borderId="2" xfId="0" applyFont="1" applyBorder="1" applyAlignment="1">
      <alignment vertical="center" wrapText="1"/>
    </xf>
    <xf numFmtId="0" fontId="44" fillId="0" borderId="2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right" vertical="center" wrapText="1"/>
    </xf>
    <xf numFmtId="191" fontId="44" fillId="0" borderId="2" xfId="0" applyNumberFormat="1" applyFont="1" applyBorder="1" applyAlignment="1">
      <alignment vertical="center" wrapText="1"/>
    </xf>
    <xf numFmtId="193" fontId="44" fillId="0" borderId="2" xfId="0" applyNumberFormat="1" applyFont="1" applyBorder="1" applyAlignment="1">
      <alignment horizontal="right" vertical="center" wrapText="1"/>
    </xf>
    <xf numFmtId="0" fontId="39" fillId="0" borderId="2" xfId="0" applyFont="1" applyBorder="1" applyAlignment="1">
      <alignment horizontal="center" vertical="center" wrapText="1"/>
    </xf>
    <xf numFmtId="193" fontId="44" fillId="0" borderId="2" xfId="0" applyNumberFormat="1" applyFont="1" applyFill="1" applyBorder="1" applyAlignment="1">
      <alignment horizontal="right" vertical="center" wrapText="1"/>
    </xf>
    <xf numFmtId="0" fontId="39" fillId="0" borderId="5" xfId="0" applyFont="1" applyBorder="1" applyAlignment="1">
      <alignment vertical="center" wrapText="1"/>
    </xf>
    <xf numFmtId="0" fontId="44" fillId="0" borderId="2" xfId="0" applyFont="1" applyBorder="1" applyAlignment="1">
      <alignment horizontal="left" vertical="center" wrapText="1"/>
    </xf>
    <xf numFmtId="0" fontId="37" fillId="0" borderId="0" xfId="0" applyFont="1" applyAlignment="1">
      <alignment horizontal="right" vertical="center" wrapText="1"/>
    </xf>
    <xf numFmtId="191" fontId="45" fillId="0" borderId="2" xfId="0" applyNumberFormat="1" applyFont="1" applyBorder="1" applyAlignment="1">
      <alignment horizontal="right" vertical="center" wrapText="1"/>
    </xf>
    <xf numFmtId="194" fontId="14" fillId="0" borderId="2" xfId="1" applyNumberFormat="1" applyFont="1" applyFill="1" applyBorder="1" applyAlignment="1" applyProtection="1">
      <alignment horizontal="right" wrapText="1"/>
      <protection hidden="1"/>
    </xf>
    <xf numFmtId="0" fontId="39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194" fontId="45" fillId="0" borderId="2" xfId="0" applyNumberFormat="1" applyFont="1" applyBorder="1" applyAlignment="1">
      <alignment horizontal="righ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justify" vertical="center" wrapText="1"/>
    </xf>
    <xf numFmtId="0" fontId="45" fillId="0" borderId="2" xfId="0" applyFont="1" applyBorder="1" applyAlignment="1">
      <alignment horizontal="justify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4" xfId="0" applyFont="1" applyBorder="1" applyAlignment="1">
      <alignment horizontal="right" vertical="center" wrapText="1"/>
    </xf>
    <xf numFmtId="0" fontId="39" fillId="0" borderId="25" xfId="0" applyFont="1" applyBorder="1" applyAlignment="1">
      <alignment horizontal="right" vertical="center" wrapText="1"/>
    </xf>
    <xf numFmtId="4" fontId="39" fillId="0" borderId="0" xfId="0" applyNumberFormat="1" applyFont="1" applyBorder="1" applyAlignment="1">
      <alignment horizontal="right" vertical="center" wrapText="1"/>
    </xf>
    <xf numFmtId="4" fontId="39" fillId="0" borderId="45" xfId="0" applyNumberFormat="1" applyFont="1" applyBorder="1" applyAlignment="1">
      <alignment horizontal="right" vertical="center" wrapText="1"/>
    </xf>
    <xf numFmtId="4" fontId="39" fillId="0" borderId="15" xfId="0" applyNumberFormat="1" applyFont="1" applyBorder="1" applyAlignment="1">
      <alignment horizontal="right" vertical="center" wrapText="1"/>
    </xf>
    <xf numFmtId="4" fontId="39" fillId="0" borderId="46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194" fontId="44" fillId="0" borderId="4" xfId="0" applyNumberFormat="1" applyFont="1" applyBorder="1" applyAlignment="1">
      <alignment horizontal="right" vertical="center" wrapText="1"/>
    </xf>
    <xf numFmtId="194" fontId="44" fillId="0" borderId="6" xfId="0" applyNumberFormat="1" applyFont="1" applyBorder="1" applyAlignment="1">
      <alignment horizontal="right" vertical="center" wrapText="1"/>
    </xf>
    <xf numFmtId="191" fontId="39" fillId="0" borderId="14" xfId="0" applyNumberFormat="1" applyFont="1" applyBorder="1" applyAlignment="1">
      <alignment horizontal="right" vertical="center" wrapText="1"/>
    </xf>
    <xf numFmtId="191" fontId="39" fillId="0" borderId="25" xfId="0" applyNumberFormat="1" applyFont="1" applyBorder="1" applyAlignment="1">
      <alignment horizontal="right" vertical="center" wrapText="1"/>
    </xf>
    <xf numFmtId="4" fontId="39" fillId="0" borderId="43" xfId="0" applyNumberFormat="1" applyFont="1" applyBorder="1" applyAlignment="1">
      <alignment horizontal="right" vertical="center" wrapText="1"/>
    </xf>
    <xf numFmtId="4" fontId="39" fillId="0" borderId="44" xfId="0" applyNumberFormat="1" applyFont="1" applyBorder="1" applyAlignment="1">
      <alignment horizontal="righ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39" fillId="0" borderId="3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4" xfId="1" applyNumberFormat="1" applyFont="1" applyFill="1" applyBorder="1" applyAlignment="1" applyProtection="1">
      <alignment horizontal="left" vertical="justify" wrapText="1"/>
      <protection hidden="1"/>
    </xf>
    <xf numFmtId="191" fontId="14" fillId="0" borderId="30" xfId="1" applyNumberFormat="1" applyFont="1" applyFill="1" applyBorder="1" applyAlignment="1" applyProtection="1">
      <alignment horizontal="left" vertical="center" wrapText="1"/>
      <protection hidden="1"/>
    </xf>
    <xf numFmtId="191" fontId="14" fillId="0" borderId="3" xfId="1" applyNumberFormat="1" applyFont="1" applyFill="1" applyBorder="1" applyAlignment="1" applyProtection="1">
      <alignment horizontal="left" vertical="center" wrapText="1"/>
      <protection hidden="1"/>
    </xf>
    <xf numFmtId="191" fontId="14" fillId="0" borderId="6" xfId="1" applyNumberFormat="1" applyFont="1" applyFill="1" applyBorder="1" applyAlignment="1" applyProtection="1">
      <alignment horizontal="left" vertical="center" wrapText="1"/>
      <protection hidden="1"/>
    </xf>
    <xf numFmtId="191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191" fontId="14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0" xfId="0" applyFont="1" applyFill="1" applyBorder="1" applyAlignment="1">
      <alignment horizontal="center" vertical="top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0" xfId="1" applyFont="1" applyAlignment="1" applyProtection="1">
      <alignment horizontal="left" vertical="justify"/>
      <protection hidden="1"/>
    </xf>
    <xf numFmtId="0" fontId="32" fillId="0" borderId="40" xfId="1" applyFont="1" applyBorder="1" applyAlignment="1" applyProtection="1">
      <alignment horizontal="left" vertical="justify"/>
      <protection hidden="1"/>
    </xf>
    <xf numFmtId="0" fontId="12" fillId="0" borderId="53" xfId="1" applyNumberFormat="1" applyFont="1" applyFill="1" applyBorder="1" applyAlignment="1" applyProtection="1">
      <alignment horizontal="center" vertical="justify"/>
      <protection hidden="1"/>
    </xf>
    <xf numFmtId="0" fontId="12" fillId="0" borderId="33" xfId="1" applyNumberFormat="1" applyFont="1" applyFill="1" applyBorder="1" applyAlignment="1" applyProtection="1">
      <alignment horizontal="center" vertical="justify"/>
      <protection hidden="1"/>
    </xf>
    <xf numFmtId="0" fontId="12" fillId="0" borderId="24" xfId="1" applyNumberFormat="1" applyFont="1" applyFill="1" applyBorder="1" applyAlignment="1" applyProtection="1">
      <alignment horizontal="center" vertical="justify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12" fillId="0" borderId="52" xfId="1" applyNumberFormat="1" applyFont="1" applyFill="1" applyBorder="1" applyAlignment="1" applyProtection="1">
      <alignment horizontal="center" vertical="justify"/>
      <protection hidden="1"/>
    </xf>
    <xf numFmtId="0" fontId="12" fillId="0" borderId="23" xfId="1" applyNumberFormat="1" applyFont="1" applyFill="1" applyBorder="1" applyAlignment="1" applyProtection="1">
      <alignment horizontal="center" vertical="justify"/>
      <protection hidden="1"/>
    </xf>
    <xf numFmtId="0" fontId="12" fillId="0" borderId="36" xfId="1" applyNumberFormat="1" applyFont="1" applyFill="1" applyBorder="1" applyAlignment="1" applyProtection="1">
      <alignment horizontal="center" vertical="justify"/>
      <protection hidden="1"/>
    </xf>
    <xf numFmtId="0" fontId="9" fillId="0" borderId="22" xfId="1" applyNumberFormat="1" applyFont="1" applyFill="1" applyBorder="1" applyAlignment="1" applyProtection="1">
      <alignment horizontal="left" vertical="justify"/>
      <protection hidden="1"/>
    </xf>
    <xf numFmtId="0" fontId="9" fillId="0" borderId="15" xfId="1" applyNumberFormat="1" applyFont="1" applyFill="1" applyBorder="1" applyAlignment="1" applyProtection="1">
      <alignment horizontal="left" vertical="justify"/>
      <protection hidden="1"/>
    </xf>
    <xf numFmtId="0" fontId="9" fillId="0" borderId="51" xfId="1" applyNumberFormat="1" applyFont="1" applyFill="1" applyBorder="1" applyAlignment="1" applyProtection="1">
      <alignment horizontal="left" vertical="justify"/>
      <protection hidden="1"/>
    </xf>
    <xf numFmtId="191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191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191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2" xfId="1" applyNumberFormat="1" applyFont="1" applyFill="1" applyBorder="1" applyAlignment="1" applyProtection="1">
      <alignment horizontal="left" wrapText="1"/>
      <protection hidden="1"/>
    </xf>
    <xf numFmtId="0" fontId="31" fillId="0" borderId="2" xfId="1" applyNumberFormat="1" applyFont="1" applyFill="1" applyBorder="1" applyAlignment="1" applyProtection="1">
      <alignment wrapText="1"/>
      <protection hidden="1"/>
    </xf>
    <xf numFmtId="0" fontId="29" fillId="0" borderId="53" xfId="1" applyNumberFormat="1" applyFont="1" applyFill="1" applyBorder="1" applyAlignment="1" applyProtection="1">
      <alignment horizontal="center" vertical="center"/>
      <protection hidden="1"/>
    </xf>
    <xf numFmtId="0" fontId="29" fillId="0" borderId="33" xfId="1" applyNumberFormat="1" applyFont="1" applyFill="1" applyBorder="1" applyAlignment="1" applyProtection="1">
      <alignment horizontal="center" vertical="center"/>
      <protection hidden="1"/>
    </xf>
    <xf numFmtId="0" fontId="29" fillId="0" borderId="24" xfId="1" applyNumberFormat="1" applyFont="1" applyFill="1" applyBorder="1" applyAlignment="1" applyProtection="1">
      <alignment horizontal="center" vertical="center"/>
      <protection hidden="1"/>
    </xf>
    <xf numFmtId="0" fontId="30" fillId="0" borderId="2" xfId="1" applyNumberFormat="1" applyFont="1" applyFill="1" applyBorder="1" applyAlignment="1" applyProtection="1">
      <alignment horizontal="left" wrapText="1"/>
      <protection hidden="1"/>
    </xf>
    <xf numFmtId="0" fontId="31" fillId="0" borderId="4" xfId="1" applyNumberFormat="1" applyFont="1" applyFill="1" applyBorder="1" applyAlignment="1" applyProtection="1">
      <alignment horizontal="left" wrapText="1"/>
      <protection hidden="1"/>
    </xf>
    <xf numFmtId="0" fontId="31" fillId="0" borderId="3" xfId="1" applyNumberFormat="1" applyFont="1" applyFill="1" applyBorder="1" applyAlignment="1" applyProtection="1">
      <alignment horizontal="left" wrapText="1"/>
      <protection hidden="1"/>
    </xf>
    <xf numFmtId="0" fontId="31" fillId="0" borderId="6" xfId="1" applyNumberFormat="1" applyFont="1" applyFill="1" applyBorder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center" vertical="distributed"/>
      <protection hidden="1"/>
    </xf>
    <xf numFmtId="0" fontId="27" fillId="0" borderId="0" xfId="1" applyNumberFormat="1" applyFont="1" applyFill="1" applyAlignment="1" applyProtection="1">
      <alignment horizontal="center" vertical="distributed"/>
      <protection hidden="1"/>
    </xf>
    <xf numFmtId="0" fontId="28" fillId="0" borderId="0" xfId="1" applyNumberFormat="1" applyFont="1" applyFill="1" applyAlignment="1" applyProtection="1">
      <protection hidden="1"/>
    </xf>
    <xf numFmtId="0" fontId="30" fillId="0" borderId="2" xfId="1" applyNumberFormat="1" applyFont="1" applyFill="1" applyBorder="1" applyAlignment="1" applyProtection="1">
      <alignment wrapText="1"/>
      <protection hidden="1"/>
    </xf>
    <xf numFmtId="0" fontId="30" fillId="0" borderId="2" xfId="0" applyFont="1" applyBorder="1" applyAlignment="1">
      <alignment horizontal="left" wrapText="1"/>
    </xf>
    <xf numFmtId="0" fontId="31" fillId="0" borderId="3" xfId="0" applyFont="1" applyBorder="1" applyAlignment="1">
      <alignment horizontal="left" wrapText="1"/>
    </xf>
    <xf numFmtId="0" fontId="31" fillId="0" borderId="6" xfId="0" applyFont="1" applyBorder="1" applyAlignment="1">
      <alignment horizontal="left" wrapText="1"/>
    </xf>
    <xf numFmtId="0" fontId="30" fillId="0" borderId="2" xfId="2" applyNumberFormat="1" applyFont="1" applyFill="1" applyBorder="1" applyAlignment="1" applyProtection="1">
      <alignment horizontal="left" wrapText="1"/>
      <protection hidden="1"/>
    </xf>
    <xf numFmtId="0" fontId="40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0" zoomScaleNormal="70" workbookViewId="0">
      <selection activeCell="C4" sqref="C4:E4"/>
    </sheetView>
  </sheetViews>
  <sheetFormatPr defaultRowHeight="13.2"/>
  <cols>
    <col min="1" max="1" width="35.33203125" customWidth="1"/>
    <col min="2" max="2" width="52.44140625" customWidth="1"/>
    <col min="3" max="3" width="16.44140625" customWidth="1"/>
    <col min="4" max="4" width="17" customWidth="1"/>
    <col min="5" max="5" width="15.88671875" customWidth="1"/>
  </cols>
  <sheetData>
    <row r="1" spans="1:5" ht="18">
      <c r="C1" s="354" t="s">
        <v>77</v>
      </c>
      <c r="D1" s="354"/>
      <c r="E1" s="354"/>
    </row>
    <row r="2" spans="1:5" ht="18">
      <c r="C2" s="354" t="s">
        <v>61</v>
      </c>
      <c r="D2" s="354"/>
      <c r="E2" s="354"/>
    </row>
    <row r="3" spans="1:5" ht="18">
      <c r="C3" s="354" t="s">
        <v>337</v>
      </c>
      <c r="D3" s="354"/>
      <c r="E3" s="354"/>
    </row>
    <row r="4" spans="1:5" ht="18">
      <c r="C4" s="354" t="s">
        <v>401</v>
      </c>
      <c r="D4" s="354"/>
      <c r="E4" s="354"/>
    </row>
    <row r="6" spans="1:5" ht="17.399999999999999">
      <c r="A6" s="352" t="s">
        <v>317</v>
      </c>
      <c r="B6" s="352"/>
      <c r="C6" s="352"/>
      <c r="D6" s="352"/>
      <c r="E6" s="352"/>
    </row>
    <row r="7" spans="1:5" ht="17.399999999999999">
      <c r="A7" s="353" t="s">
        <v>363</v>
      </c>
      <c r="B7" s="353"/>
      <c r="C7" s="353"/>
      <c r="D7" s="353"/>
      <c r="E7" s="353"/>
    </row>
    <row r="8" spans="1:5" ht="18">
      <c r="A8" s="45"/>
      <c r="E8" s="46" t="s">
        <v>62</v>
      </c>
    </row>
    <row r="9" spans="1:5" ht="18">
      <c r="A9" s="45"/>
    </row>
    <row r="10" spans="1:5" ht="139.19999999999999">
      <c r="A10" s="47" t="s">
        <v>78</v>
      </c>
      <c r="B10" s="47" t="s">
        <v>79</v>
      </c>
      <c r="C10" s="47" t="s">
        <v>217</v>
      </c>
      <c r="D10" s="47" t="s">
        <v>291</v>
      </c>
      <c r="E10" s="47" t="s">
        <v>309</v>
      </c>
    </row>
    <row r="11" spans="1:5" ht="52.2">
      <c r="A11" s="47" t="s">
        <v>80</v>
      </c>
      <c r="B11" s="48" t="s">
        <v>81</v>
      </c>
      <c r="C11" s="115">
        <f>C12</f>
        <v>66778.360000000335</v>
      </c>
      <c r="D11" s="115">
        <f>D12</f>
        <v>0</v>
      </c>
      <c r="E11" s="115">
        <f>E12</f>
        <v>0</v>
      </c>
    </row>
    <row r="12" spans="1:5" ht="36">
      <c r="A12" s="49" t="s">
        <v>82</v>
      </c>
      <c r="B12" s="341" t="s">
        <v>377</v>
      </c>
      <c r="C12" s="115">
        <f>C13+C19</f>
        <v>66778.360000000335</v>
      </c>
      <c r="D12" s="115">
        <f>D13+D19</f>
        <v>0</v>
      </c>
      <c r="E12" s="115">
        <f>E13+E19</f>
        <v>0</v>
      </c>
    </row>
    <row r="13" spans="1:5" ht="18">
      <c r="A13" s="49" t="s">
        <v>84</v>
      </c>
      <c r="B13" s="50" t="s">
        <v>85</v>
      </c>
      <c r="C13" s="115">
        <f>C14</f>
        <v>-4848200</v>
      </c>
      <c r="D13" s="115">
        <f t="shared" ref="C13:E15" si="0">D14</f>
        <v>-4974280</v>
      </c>
      <c r="E13" s="115">
        <f t="shared" si="0"/>
        <v>-3224400</v>
      </c>
    </row>
    <row r="14" spans="1:5" ht="36">
      <c r="A14" s="49" t="s">
        <v>86</v>
      </c>
      <c r="B14" s="50" t="s">
        <v>87</v>
      </c>
      <c r="C14" s="115">
        <f t="shared" si="0"/>
        <v>-4848200</v>
      </c>
      <c r="D14" s="115">
        <f t="shared" si="0"/>
        <v>-4974280</v>
      </c>
      <c r="E14" s="115">
        <f t="shared" si="0"/>
        <v>-3224400</v>
      </c>
    </row>
    <row r="15" spans="1:5" ht="36">
      <c r="A15" s="49" t="s">
        <v>88</v>
      </c>
      <c r="B15" s="50" t="s">
        <v>89</v>
      </c>
      <c r="C15" s="115">
        <f t="shared" si="0"/>
        <v>-4848200</v>
      </c>
      <c r="D15" s="115">
        <f t="shared" si="0"/>
        <v>-4974280</v>
      </c>
      <c r="E15" s="115">
        <f t="shared" si="0"/>
        <v>-3224400</v>
      </c>
    </row>
    <row r="16" spans="1:5" ht="36">
      <c r="A16" s="49" t="s">
        <v>90</v>
      </c>
      <c r="B16" s="50" t="s">
        <v>297</v>
      </c>
      <c r="C16" s="115">
        <v>-4848200</v>
      </c>
      <c r="D16" s="115">
        <v>-4974280</v>
      </c>
      <c r="E16" s="115">
        <v>-3224400</v>
      </c>
    </row>
    <row r="17" spans="1:5" ht="18">
      <c r="A17" s="49" t="s">
        <v>91</v>
      </c>
      <c r="B17" s="50" t="s">
        <v>92</v>
      </c>
      <c r="C17" s="115">
        <f t="shared" ref="C17:E19" si="1">C18</f>
        <v>4914978.3600000003</v>
      </c>
      <c r="D17" s="115">
        <f t="shared" si="1"/>
        <v>4974280</v>
      </c>
      <c r="E17" s="115">
        <f>E18</f>
        <v>3224400</v>
      </c>
    </row>
    <row r="18" spans="1:5" ht="36">
      <c r="A18" s="49" t="s">
        <v>93</v>
      </c>
      <c r="B18" s="50" t="s">
        <v>94</v>
      </c>
      <c r="C18" s="115">
        <f t="shared" si="1"/>
        <v>4914978.3600000003</v>
      </c>
      <c r="D18" s="115">
        <f t="shared" si="1"/>
        <v>4974280</v>
      </c>
      <c r="E18" s="115">
        <f t="shared" si="1"/>
        <v>3224400</v>
      </c>
    </row>
    <row r="19" spans="1:5" ht="36">
      <c r="A19" s="49" t="s">
        <v>95</v>
      </c>
      <c r="B19" s="50" t="s">
        <v>96</v>
      </c>
      <c r="C19" s="116">
        <f t="shared" si="1"/>
        <v>4914978.3600000003</v>
      </c>
      <c r="D19" s="116">
        <f t="shared" si="1"/>
        <v>4974280</v>
      </c>
      <c r="E19" s="116">
        <f t="shared" si="1"/>
        <v>3224400</v>
      </c>
    </row>
    <row r="20" spans="1:5" ht="36">
      <c r="A20" s="49" t="s">
        <v>97</v>
      </c>
      <c r="B20" s="50" t="s">
        <v>298</v>
      </c>
      <c r="C20" s="116">
        <v>4914978.3600000003</v>
      </c>
      <c r="D20" s="116">
        <v>4974280</v>
      </c>
      <c r="E20" s="116">
        <v>3224400</v>
      </c>
    </row>
    <row r="21" spans="1:5" ht="36">
      <c r="A21" s="49" t="s">
        <v>244</v>
      </c>
      <c r="B21" s="158" t="s">
        <v>226</v>
      </c>
      <c r="C21" s="115">
        <f>C11</f>
        <v>66778.360000000335</v>
      </c>
      <c r="D21" s="159">
        <v>0</v>
      </c>
      <c r="E21" s="159">
        <v>0</v>
      </c>
    </row>
    <row r="22" spans="1:5" ht="18">
      <c r="A22" s="51"/>
      <c r="B22" s="52"/>
      <c r="C22" s="53"/>
      <c r="D22" s="53"/>
      <c r="E22" s="54"/>
    </row>
    <row r="23" spans="1:5" ht="18">
      <c r="A23" s="51"/>
      <c r="B23" s="52"/>
      <c r="C23" s="53"/>
      <c r="D23" s="53"/>
      <c r="E23" s="54"/>
    </row>
    <row r="24" spans="1:5">
      <c r="C24" s="55"/>
      <c r="D24" s="55"/>
      <c r="E24" s="55"/>
    </row>
    <row r="25" spans="1:5">
      <c r="C25" s="55"/>
      <c r="D25" s="55"/>
      <c r="E25" s="55"/>
    </row>
    <row r="26" spans="1:5">
      <c r="C26" s="55"/>
      <c r="D26" s="55"/>
      <c r="E26" s="55"/>
    </row>
    <row r="27" spans="1:5">
      <c r="C27" s="55"/>
      <c r="D27" s="55"/>
      <c r="E27" s="55"/>
    </row>
    <row r="28" spans="1:5">
      <c r="C28" s="55"/>
      <c r="D28" s="55"/>
      <c r="E28" s="55"/>
    </row>
    <row r="29" spans="1:5">
      <c r="C29" s="55"/>
      <c r="D29" s="55"/>
      <c r="E29" s="55"/>
    </row>
    <row r="30" spans="1:5">
      <c r="C30" s="55"/>
      <c r="D30" s="55"/>
      <c r="E30" s="55"/>
    </row>
    <row r="31" spans="1:5">
      <c r="C31" s="55"/>
      <c r="D31" s="55"/>
      <c r="E31" s="55"/>
    </row>
    <row r="32" spans="1:5">
      <c r="C32" s="55"/>
      <c r="D32" s="55"/>
      <c r="E32" s="55"/>
    </row>
    <row r="33" spans="3:5">
      <c r="C33" s="55"/>
      <c r="D33" s="55"/>
      <c r="E33" s="55"/>
    </row>
    <row r="34" spans="3:5">
      <c r="C34" s="55"/>
      <c r="D34" s="55"/>
      <c r="E34" s="55"/>
    </row>
    <row r="35" spans="3:5">
      <c r="C35" s="55"/>
      <c r="D35" s="55"/>
      <c r="E35" s="55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70" zoomScaleNormal="70" workbookViewId="0">
      <selection activeCell="C4" sqref="C4"/>
    </sheetView>
  </sheetViews>
  <sheetFormatPr defaultRowHeight="13.2"/>
  <cols>
    <col min="1" max="1" width="9.109375" customWidth="1"/>
    <col min="2" max="2" width="46.33203125" customWidth="1"/>
    <col min="3" max="3" width="25.88671875" customWidth="1"/>
  </cols>
  <sheetData>
    <row r="1" spans="1:3" ht="18">
      <c r="A1" s="181"/>
      <c r="B1" s="307"/>
      <c r="C1" s="297" t="s">
        <v>399</v>
      </c>
    </row>
    <row r="2" spans="1:3" ht="18">
      <c r="A2" s="181"/>
      <c r="B2" s="307"/>
      <c r="C2" s="297" t="s">
        <v>61</v>
      </c>
    </row>
    <row r="3" spans="1:3" ht="18">
      <c r="A3" s="181"/>
      <c r="B3" s="307"/>
      <c r="C3" s="297" t="s">
        <v>329</v>
      </c>
    </row>
    <row r="4" spans="1:3" ht="18">
      <c r="A4" s="182"/>
      <c r="B4" s="182"/>
      <c r="C4" s="298" t="s">
        <v>401</v>
      </c>
    </row>
    <row r="5" spans="1:3" ht="18">
      <c r="A5" s="182"/>
      <c r="B5" s="182"/>
      <c r="C5" s="171"/>
    </row>
    <row r="6" spans="1:3" ht="18">
      <c r="A6" s="529" t="s">
        <v>327</v>
      </c>
      <c r="B6" s="529"/>
      <c r="C6" s="529"/>
    </row>
    <row r="7" spans="1:3" ht="18">
      <c r="A7" s="183"/>
      <c r="B7" s="183"/>
      <c r="C7" s="184"/>
    </row>
    <row r="8" spans="1:3" ht="36">
      <c r="A8" s="185" t="s">
        <v>251</v>
      </c>
      <c r="B8" s="186" t="s">
        <v>0</v>
      </c>
      <c r="C8" s="185" t="s">
        <v>328</v>
      </c>
    </row>
    <row r="9" spans="1:3" ht="18">
      <c r="A9" s="187">
        <v>1</v>
      </c>
      <c r="B9" s="187">
        <v>2</v>
      </c>
      <c r="C9" s="186">
        <v>3</v>
      </c>
    </row>
    <row r="10" spans="1:3" ht="55.2" customHeight="1">
      <c r="A10" s="188">
        <v>1</v>
      </c>
      <c r="B10" s="189" t="s">
        <v>338</v>
      </c>
      <c r="C10" s="190">
        <f>C11+C22</f>
        <v>909.54</v>
      </c>
    </row>
    <row r="11" spans="1:3" ht="96.6" customHeight="1">
      <c r="A11" s="191" t="s">
        <v>252</v>
      </c>
      <c r="B11" s="192" t="s">
        <v>253</v>
      </c>
      <c r="C11" s="343">
        <v>763.62</v>
      </c>
    </row>
    <row r="12" spans="1:3" ht="87.6" customHeight="1">
      <c r="A12" s="191" t="s">
        <v>254</v>
      </c>
      <c r="B12" s="194" t="s">
        <v>255</v>
      </c>
      <c r="C12" s="193"/>
    </row>
    <row r="13" spans="1:3" ht="80.400000000000006" customHeight="1">
      <c r="A13" s="191" t="s">
        <v>256</v>
      </c>
      <c r="B13" s="194" t="s">
        <v>257</v>
      </c>
      <c r="C13" s="193"/>
    </row>
    <row r="14" spans="1:3" ht="40.200000000000003" customHeight="1">
      <c r="A14" s="195" t="s">
        <v>258</v>
      </c>
      <c r="B14" s="194" t="s">
        <v>259</v>
      </c>
      <c r="C14" s="193"/>
    </row>
    <row r="15" spans="1:3" ht="23.4" customHeight="1">
      <c r="A15" s="195"/>
      <c r="B15" s="194" t="s">
        <v>260</v>
      </c>
      <c r="C15" s="193"/>
    </row>
    <row r="16" spans="1:3" ht="24.6" customHeight="1">
      <c r="A16" s="195"/>
      <c r="B16" s="194" t="s">
        <v>261</v>
      </c>
      <c r="C16" s="193"/>
    </row>
    <row r="17" spans="1:3" ht="36" customHeight="1">
      <c r="A17" s="195" t="s">
        <v>262</v>
      </c>
      <c r="B17" s="194" t="s">
        <v>263</v>
      </c>
      <c r="C17" s="193"/>
    </row>
    <row r="18" spans="1:3" ht="20.399999999999999" customHeight="1">
      <c r="A18" s="195"/>
      <c r="B18" s="194" t="s">
        <v>260</v>
      </c>
      <c r="C18" s="193"/>
    </row>
    <row r="19" spans="1:3" ht="22.2" customHeight="1">
      <c r="A19" s="195"/>
      <c r="B19" s="194" t="s">
        <v>264</v>
      </c>
      <c r="C19" s="193"/>
    </row>
    <row r="20" spans="1:3" ht="21.6" customHeight="1">
      <c r="A20" s="195"/>
      <c r="B20" s="194" t="s">
        <v>265</v>
      </c>
      <c r="C20" s="196"/>
    </row>
    <row r="21" spans="1:3" ht="72" customHeight="1">
      <c r="A21" s="191" t="s">
        <v>266</v>
      </c>
      <c r="B21" s="194" t="s">
        <v>267</v>
      </c>
      <c r="C21" s="193"/>
    </row>
    <row r="22" spans="1:3" ht="91.95" customHeight="1">
      <c r="A22" s="191" t="s">
        <v>268</v>
      </c>
      <c r="B22" s="194" t="s">
        <v>269</v>
      </c>
      <c r="C22" s="345">
        <f>C24</f>
        <v>145.91999999999999</v>
      </c>
    </row>
    <row r="23" spans="1:3" ht="27.6" customHeight="1">
      <c r="A23" s="191"/>
      <c r="B23" s="194" t="s">
        <v>270</v>
      </c>
      <c r="C23" s="197"/>
    </row>
    <row r="24" spans="1:3" ht="27.6" customHeight="1">
      <c r="A24" s="191"/>
      <c r="B24" s="194" t="s">
        <v>271</v>
      </c>
      <c r="C24" s="344">
        <v>145.91999999999999</v>
      </c>
    </row>
    <row r="25" spans="1:3" ht="26.4" customHeight="1">
      <c r="A25" s="191"/>
      <c r="B25" s="194" t="s">
        <v>272</v>
      </c>
      <c r="C25" s="198"/>
    </row>
    <row r="26" spans="1:3" ht="25.2" customHeight="1">
      <c r="A26" s="188" t="s">
        <v>203</v>
      </c>
      <c r="B26" s="199" t="s">
        <v>273</v>
      </c>
      <c r="C26" s="200">
        <v>2.5</v>
      </c>
    </row>
    <row r="27" spans="1:3" ht="88.2" customHeight="1">
      <c r="A27" s="191" t="s">
        <v>274</v>
      </c>
      <c r="B27" s="194" t="s">
        <v>275</v>
      </c>
      <c r="C27" s="201">
        <v>2</v>
      </c>
    </row>
    <row r="28" spans="1:3" ht="88.95" customHeight="1">
      <c r="A28" s="191" t="s">
        <v>276</v>
      </c>
      <c r="B28" s="194" t="s">
        <v>277</v>
      </c>
      <c r="C28" s="201"/>
    </row>
    <row r="29" spans="1:3" ht="59.4" customHeight="1">
      <c r="A29" s="191" t="s">
        <v>278</v>
      </c>
      <c r="B29" s="194" t="s">
        <v>279</v>
      </c>
      <c r="C29" s="201"/>
    </row>
    <row r="30" spans="1:3" ht="40.200000000000003" customHeight="1">
      <c r="A30" s="195" t="s">
        <v>280</v>
      </c>
      <c r="B30" s="194" t="s">
        <v>259</v>
      </c>
      <c r="C30" s="201"/>
    </row>
    <row r="31" spans="1:3" ht="18.600000000000001" customHeight="1">
      <c r="A31" s="195"/>
      <c r="B31" s="194" t="s">
        <v>260</v>
      </c>
      <c r="C31" s="201"/>
    </row>
    <row r="32" spans="1:3" ht="20.399999999999999" customHeight="1">
      <c r="A32" s="195"/>
      <c r="B32" s="194" t="s">
        <v>261</v>
      </c>
      <c r="C32" s="201"/>
    </row>
    <row r="33" spans="1:3" ht="33.6" customHeight="1">
      <c r="A33" s="195" t="s">
        <v>281</v>
      </c>
      <c r="B33" s="194" t="s">
        <v>263</v>
      </c>
      <c r="C33" s="201"/>
    </row>
    <row r="34" spans="1:3" ht="22.2" customHeight="1">
      <c r="A34" s="195"/>
      <c r="B34" s="194" t="s">
        <v>260</v>
      </c>
      <c r="C34" s="201"/>
    </row>
    <row r="35" spans="1:3" ht="20.399999999999999" customHeight="1">
      <c r="A35" s="195"/>
      <c r="B35" s="194" t="s">
        <v>264</v>
      </c>
      <c r="C35" s="202"/>
    </row>
    <row r="36" spans="1:3" ht="21.6" customHeight="1">
      <c r="A36" s="195"/>
      <c r="B36" s="194" t="s">
        <v>265</v>
      </c>
      <c r="C36" s="202"/>
    </row>
    <row r="37" spans="1:3" ht="72" customHeight="1">
      <c r="A37" s="191" t="s">
        <v>282</v>
      </c>
      <c r="B37" s="203" t="s">
        <v>267</v>
      </c>
      <c r="C37" s="202"/>
    </row>
    <row r="38" spans="1:3" ht="85.95" customHeight="1">
      <c r="A38" s="191" t="s">
        <v>283</v>
      </c>
      <c r="B38" s="203" t="s">
        <v>284</v>
      </c>
      <c r="C38" s="202">
        <v>0.5</v>
      </c>
    </row>
    <row r="39" spans="1:3" ht="27.6" customHeight="1">
      <c r="A39" s="191"/>
      <c r="B39" s="203" t="s">
        <v>270</v>
      </c>
      <c r="C39" s="202"/>
    </row>
    <row r="40" spans="1:3" ht="24" customHeight="1">
      <c r="A40" s="191"/>
      <c r="B40" s="203" t="s">
        <v>271</v>
      </c>
      <c r="C40" s="202">
        <v>0.5</v>
      </c>
    </row>
    <row r="41" spans="1:3" ht="24" customHeight="1">
      <c r="A41" s="191"/>
      <c r="B41" s="203" t="s">
        <v>272</v>
      </c>
      <c r="C41" s="202"/>
    </row>
    <row r="42" spans="1:3" ht="70.2" customHeight="1">
      <c r="A42" s="204">
        <v>3</v>
      </c>
      <c r="B42" s="199" t="s">
        <v>339</v>
      </c>
      <c r="C42" s="327">
        <v>238.7</v>
      </c>
    </row>
  </sheetData>
  <mergeCells count="1"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3.2"/>
  <cols>
    <col min="1" max="1" width="17.44140625" customWidth="1"/>
    <col min="2" max="2" width="24.5546875" customWidth="1"/>
    <col min="3" max="3" width="73.44140625" customWidth="1"/>
  </cols>
  <sheetData>
    <row r="1" spans="1:3" ht="18">
      <c r="C1" s="46" t="s">
        <v>98</v>
      </c>
    </row>
    <row r="2" spans="1:3" ht="18">
      <c r="C2" s="46" t="s">
        <v>99</v>
      </c>
    </row>
    <row r="3" spans="1:3" ht="18">
      <c r="C3" s="46" t="s">
        <v>179</v>
      </c>
    </row>
    <row r="4" spans="1:3" ht="18">
      <c r="C4" s="46" t="s">
        <v>180</v>
      </c>
    </row>
    <row r="5" spans="1:3" ht="18">
      <c r="A5" s="56"/>
    </row>
    <row r="6" spans="1:3" ht="18">
      <c r="A6" s="56"/>
    </row>
    <row r="7" spans="1:3" ht="17.399999999999999">
      <c r="A7" s="353" t="s">
        <v>102</v>
      </c>
      <c r="B7" s="353"/>
      <c r="C7" s="353"/>
    </row>
    <row r="8" spans="1:3" ht="17.399999999999999">
      <c r="A8" s="353" t="s">
        <v>103</v>
      </c>
      <c r="B8" s="353"/>
      <c r="C8" s="353"/>
    </row>
    <row r="9" spans="1:3" ht="18" thickBot="1">
      <c r="A9" s="44"/>
    </row>
    <row r="10" spans="1:3" ht="25.5" customHeight="1" thickBot="1">
      <c r="A10" s="58" t="s">
        <v>100</v>
      </c>
      <c r="B10" s="59" t="s">
        <v>65</v>
      </c>
      <c r="C10" s="59" t="s">
        <v>64</v>
      </c>
    </row>
    <row r="11" spans="1:3" ht="18.600000000000001" thickBot="1">
      <c r="A11" s="60" t="s">
        <v>101</v>
      </c>
      <c r="B11" s="61">
        <v>120</v>
      </c>
      <c r="C11" s="62" t="s">
        <v>178</v>
      </c>
    </row>
    <row r="12" spans="1:3" ht="17.399999999999999">
      <c r="A12" s="63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3.2"/>
  <cols>
    <col min="1" max="1" width="16.88671875" customWidth="1"/>
    <col min="2" max="2" width="37.88671875" customWidth="1"/>
    <col min="3" max="3" width="91.5546875" customWidth="1"/>
  </cols>
  <sheetData>
    <row r="1" spans="1:3" ht="18">
      <c r="A1" s="56"/>
      <c r="C1" s="72" t="s">
        <v>104</v>
      </c>
    </row>
    <row r="2" spans="1:3" ht="18">
      <c r="A2" s="56"/>
      <c r="C2" s="72" t="s">
        <v>99</v>
      </c>
    </row>
    <row r="3" spans="1:3" ht="18">
      <c r="A3" s="56" t="s">
        <v>139</v>
      </c>
      <c r="C3" s="72" t="s">
        <v>186</v>
      </c>
    </row>
    <row r="4" spans="1:3" ht="18">
      <c r="A4" s="56" t="s">
        <v>140</v>
      </c>
      <c r="C4" s="72" t="s">
        <v>187</v>
      </c>
    </row>
    <row r="5" spans="1:3" ht="18">
      <c r="A5" s="56"/>
    </row>
    <row r="6" spans="1:3" ht="18.75" customHeight="1">
      <c r="A6" s="355" t="s">
        <v>105</v>
      </c>
      <c r="B6" s="355"/>
      <c r="C6" s="355"/>
    </row>
    <row r="7" spans="1:3" ht="18.75" customHeight="1">
      <c r="A7" s="355"/>
      <c r="B7" s="355"/>
      <c r="C7" s="355"/>
    </row>
    <row r="8" spans="1:3" ht="15.6" thickBot="1">
      <c r="A8" s="70"/>
      <c r="B8" s="71"/>
      <c r="C8" s="71"/>
    </row>
    <row r="9" spans="1:3" ht="16.2" thickBot="1">
      <c r="A9" s="64" t="s">
        <v>65</v>
      </c>
      <c r="B9" s="65" t="s">
        <v>78</v>
      </c>
      <c r="C9" s="65" t="s">
        <v>64</v>
      </c>
    </row>
    <row r="10" spans="1:3" ht="35.1" customHeight="1" thickBot="1">
      <c r="A10" s="66">
        <v>120</v>
      </c>
      <c r="B10" s="67" t="s">
        <v>106</v>
      </c>
      <c r="C10" s="68" t="s">
        <v>185</v>
      </c>
    </row>
    <row r="11" spans="1:3" ht="68.25" customHeight="1" thickBot="1">
      <c r="A11" s="66">
        <v>120</v>
      </c>
      <c r="B11" s="69" t="s">
        <v>181</v>
      </c>
      <c r="C11" s="69" t="s">
        <v>107</v>
      </c>
    </row>
    <row r="12" spans="1:3" ht="61.5" customHeight="1" thickBot="1">
      <c r="A12" s="66">
        <v>120</v>
      </c>
      <c r="B12" s="69" t="s">
        <v>182</v>
      </c>
      <c r="C12" s="69" t="s">
        <v>35</v>
      </c>
    </row>
    <row r="13" spans="1:3" ht="60" customHeight="1" thickBot="1">
      <c r="A13" s="66">
        <v>120</v>
      </c>
      <c r="B13" s="69" t="s">
        <v>183</v>
      </c>
      <c r="C13" s="69" t="s">
        <v>108</v>
      </c>
    </row>
    <row r="14" spans="1:3" ht="66" customHeight="1" thickBot="1">
      <c r="A14" s="66">
        <v>120</v>
      </c>
      <c r="B14" s="69" t="s">
        <v>184</v>
      </c>
      <c r="C14" s="69" t="s">
        <v>109</v>
      </c>
    </row>
    <row r="15" spans="1:3" ht="35.1" customHeight="1" thickBot="1">
      <c r="A15" s="66">
        <v>120</v>
      </c>
      <c r="B15" s="69" t="s">
        <v>110</v>
      </c>
      <c r="C15" s="69" t="s">
        <v>111</v>
      </c>
    </row>
    <row r="16" spans="1:3" ht="66.75" customHeight="1" thickBot="1">
      <c r="A16" s="66">
        <v>120</v>
      </c>
      <c r="B16" s="69" t="s">
        <v>112</v>
      </c>
      <c r="C16" s="69" t="s">
        <v>113</v>
      </c>
    </row>
    <row r="17" spans="1:3" ht="61.5" customHeight="1" thickBot="1">
      <c r="A17" s="66">
        <v>120</v>
      </c>
      <c r="B17" s="69" t="s">
        <v>114</v>
      </c>
      <c r="C17" s="69" t="s">
        <v>115</v>
      </c>
    </row>
    <row r="18" spans="1:3" ht="69.75" customHeight="1" thickBot="1">
      <c r="A18" s="66">
        <v>120</v>
      </c>
      <c r="B18" s="69" t="s">
        <v>116</v>
      </c>
      <c r="C18" s="69" t="s">
        <v>117</v>
      </c>
    </row>
    <row r="19" spans="1:3" ht="70.5" customHeight="1" thickBot="1">
      <c r="A19" s="66">
        <v>120</v>
      </c>
      <c r="B19" s="69" t="s">
        <v>118</v>
      </c>
      <c r="C19" s="69" t="s">
        <v>119</v>
      </c>
    </row>
    <row r="20" spans="1:3" ht="35.1" customHeight="1" thickBot="1">
      <c r="A20" s="66">
        <v>120</v>
      </c>
      <c r="B20" s="69" t="s">
        <v>120</v>
      </c>
      <c r="C20" s="69" t="s">
        <v>121</v>
      </c>
    </row>
    <row r="21" spans="1:3" ht="35.1" customHeight="1" thickBot="1">
      <c r="A21" s="66">
        <v>120</v>
      </c>
      <c r="B21" s="69" t="s">
        <v>122</v>
      </c>
      <c r="C21" s="69" t="s">
        <v>123</v>
      </c>
    </row>
    <row r="22" spans="1:3" ht="35.1" customHeight="1" thickBot="1">
      <c r="A22" s="66">
        <v>120</v>
      </c>
      <c r="B22" s="69" t="s">
        <v>124</v>
      </c>
      <c r="C22" s="69" t="s">
        <v>125</v>
      </c>
    </row>
    <row r="23" spans="1:3" ht="35.1" customHeight="1" thickBot="1">
      <c r="A23" s="66">
        <v>120</v>
      </c>
      <c r="B23" s="67" t="s">
        <v>126</v>
      </c>
      <c r="C23" s="69" t="s">
        <v>127</v>
      </c>
    </row>
    <row r="24" spans="1:3" ht="35.1" customHeight="1" thickBot="1">
      <c r="A24" s="66">
        <v>120</v>
      </c>
      <c r="B24" s="67" t="s">
        <v>128</v>
      </c>
      <c r="C24" s="69" t="s">
        <v>129</v>
      </c>
    </row>
    <row r="25" spans="1:3" ht="35.1" customHeight="1" thickBot="1">
      <c r="A25" s="66">
        <v>120</v>
      </c>
      <c r="B25" s="67" t="s">
        <v>130</v>
      </c>
      <c r="C25" s="69" t="s">
        <v>131</v>
      </c>
    </row>
    <row r="26" spans="1:3" ht="35.1" customHeight="1" thickBot="1">
      <c r="A26" s="66">
        <v>120</v>
      </c>
      <c r="B26" s="67" t="s">
        <v>141</v>
      </c>
      <c r="C26" s="69" t="s">
        <v>132</v>
      </c>
    </row>
    <row r="27" spans="1:3" ht="35.1" customHeight="1" thickBot="1">
      <c r="A27" s="66">
        <v>120</v>
      </c>
      <c r="B27" s="67" t="s">
        <v>142</v>
      </c>
      <c r="C27" s="69" t="s">
        <v>133</v>
      </c>
    </row>
    <row r="28" spans="1:3" ht="35.1" customHeight="1" thickBot="1">
      <c r="A28" s="66">
        <v>120</v>
      </c>
      <c r="B28" s="67" t="s">
        <v>143</v>
      </c>
      <c r="C28" s="69" t="s">
        <v>134</v>
      </c>
    </row>
    <row r="29" spans="1:3" ht="35.1" customHeight="1" thickBot="1">
      <c r="A29" s="66">
        <v>120</v>
      </c>
      <c r="B29" s="67" t="s">
        <v>135</v>
      </c>
      <c r="C29" s="69" t="s">
        <v>136</v>
      </c>
    </row>
    <row r="30" spans="1:3" ht="35.1" customHeight="1" thickBot="1">
      <c r="A30" s="66">
        <v>120</v>
      </c>
      <c r="B30" s="67" t="s">
        <v>144</v>
      </c>
      <c r="C30" s="69" t="s">
        <v>47</v>
      </c>
    </row>
    <row r="31" spans="1:3" ht="35.1" customHeight="1" thickBot="1">
      <c r="A31" s="66">
        <v>120</v>
      </c>
      <c r="B31" s="67" t="s">
        <v>137</v>
      </c>
      <c r="C31" s="69" t="s">
        <v>138</v>
      </c>
    </row>
    <row r="32" spans="1:3" ht="15.6">
      <c r="A32" s="57"/>
    </row>
    <row r="33" spans="1:1" ht="15.6">
      <c r="A33" s="57"/>
    </row>
    <row r="34" spans="1:1" ht="15.6">
      <c r="A34" s="57"/>
    </row>
    <row r="35" spans="1:1" ht="15.6">
      <c r="A35" s="57"/>
    </row>
    <row r="36" spans="1:1" ht="15.6">
      <c r="A36" s="57"/>
    </row>
    <row r="37" spans="1:1" ht="15.6">
      <c r="A37" s="57"/>
    </row>
    <row r="38" spans="1:1" ht="15.6">
      <c r="A38" s="57"/>
    </row>
    <row r="39" spans="1:1" ht="15.6">
      <c r="A39" s="57"/>
    </row>
    <row r="40" spans="1:1" ht="15.6">
      <c r="A40" s="57"/>
    </row>
    <row r="41" spans="1:1" ht="15.6">
      <c r="A41" s="57"/>
    </row>
    <row r="42" spans="1:1" ht="15.6">
      <c r="A42" s="57"/>
    </row>
    <row r="43" spans="1:1" ht="15.6">
      <c r="A43" s="57"/>
    </row>
    <row r="44" spans="1:1" ht="15.6">
      <c r="A44" s="57"/>
    </row>
    <row r="45" spans="1:1" ht="15.6">
      <c r="A45" s="57"/>
    </row>
    <row r="46" spans="1:1" ht="15.6">
      <c r="A46" s="57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3.2"/>
  <cols>
    <col min="1" max="1" width="13" customWidth="1"/>
    <col min="2" max="2" width="30" customWidth="1"/>
    <col min="3" max="3" width="90.88671875" customWidth="1"/>
  </cols>
  <sheetData>
    <row r="1" spans="1:3" ht="18">
      <c r="A1" s="56" t="s">
        <v>165</v>
      </c>
      <c r="C1" s="72" t="s">
        <v>166</v>
      </c>
    </row>
    <row r="2" spans="1:3" ht="18">
      <c r="A2" s="56"/>
      <c r="C2" s="72" t="s">
        <v>99</v>
      </c>
    </row>
    <row r="3" spans="1:3" ht="18">
      <c r="A3" s="56" t="s">
        <v>167</v>
      </c>
      <c r="C3" s="72" t="s">
        <v>186</v>
      </c>
    </row>
    <row r="4" spans="1:3" ht="18">
      <c r="A4" s="56" t="s">
        <v>168</v>
      </c>
      <c r="C4" s="72" t="s">
        <v>189</v>
      </c>
    </row>
    <row r="5" spans="1:3" ht="15.6">
      <c r="A5" s="57"/>
    </row>
    <row r="6" spans="1:3" ht="18">
      <c r="A6" s="45"/>
    </row>
    <row r="7" spans="1:3" ht="18.75" customHeight="1">
      <c r="A7" s="355" t="s">
        <v>145</v>
      </c>
      <c r="B7" s="355"/>
      <c r="C7" s="355"/>
    </row>
    <row r="8" spans="1:3" ht="18.75" customHeight="1">
      <c r="A8" s="355"/>
      <c r="B8" s="355"/>
      <c r="C8" s="355"/>
    </row>
    <row r="9" spans="1:3" ht="15">
      <c r="A9" s="75"/>
      <c r="B9" s="71"/>
      <c r="C9" s="71"/>
    </row>
    <row r="10" spans="1:3" ht="15.6" thickBot="1">
      <c r="A10" s="75"/>
      <c r="B10" s="71"/>
      <c r="C10" s="71"/>
    </row>
    <row r="11" spans="1:3" ht="112.5" customHeight="1">
      <c r="A11" s="73" t="s">
        <v>65</v>
      </c>
      <c r="B11" s="73" t="s">
        <v>146</v>
      </c>
      <c r="C11" s="73" t="s">
        <v>64</v>
      </c>
    </row>
    <row r="12" spans="1:3" ht="20.100000000000001" customHeight="1" thickBot="1">
      <c r="A12" s="66">
        <v>120</v>
      </c>
      <c r="B12" s="74" t="s">
        <v>147</v>
      </c>
      <c r="C12" s="69" t="s">
        <v>188</v>
      </c>
    </row>
    <row r="13" spans="1:3" ht="20.100000000000001" customHeight="1" thickBot="1">
      <c r="A13" s="66">
        <v>120</v>
      </c>
      <c r="B13" s="74" t="s">
        <v>148</v>
      </c>
      <c r="C13" s="69" t="s">
        <v>149</v>
      </c>
    </row>
    <row r="14" spans="1:3" ht="20.100000000000001" customHeight="1" thickBot="1">
      <c r="A14" s="66">
        <v>120</v>
      </c>
      <c r="B14" s="74" t="s">
        <v>150</v>
      </c>
      <c r="C14" s="69" t="s">
        <v>83</v>
      </c>
    </row>
    <row r="15" spans="1:3" ht="20.100000000000001" customHeight="1" thickBot="1">
      <c r="A15" s="66">
        <v>120</v>
      </c>
      <c r="B15" s="74" t="s">
        <v>151</v>
      </c>
      <c r="C15" s="69" t="s">
        <v>152</v>
      </c>
    </row>
    <row r="16" spans="1:3" ht="20.100000000000001" customHeight="1" thickBot="1">
      <c r="A16" s="66">
        <v>120</v>
      </c>
      <c r="B16" s="74" t="s">
        <v>153</v>
      </c>
      <c r="C16" s="69" t="s">
        <v>154</v>
      </c>
    </row>
    <row r="17" spans="1:3" ht="20.100000000000001" customHeight="1" thickBot="1">
      <c r="A17" s="66">
        <v>120</v>
      </c>
      <c r="B17" s="74" t="s">
        <v>155</v>
      </c>
      <c r="C17" s="69" t="s">
        <v>156</v>
      </c>
    </row>
    <row r="18" spans="1:3" ht="20.100000000000001" customHeight="1" thickBot="1">
      <c r="A18" s="66">
        <v>120</v>
      </c>
      <c r="B18" s="74" t="s">
        <v>157</v>
      </c>
      <c r="C18" s="69" t="s">
        <v>158</v>
      </c>
    </row>
    <row r="19" spans="1:3" ht="20.100000000000001" customHeight="1" thickBot="1">
      <c r="A19" s="66">
        <v>120</v>
      </c>
      <c r="B19" s="74" t="s">
        <v>159</v>
      </c>
      <c r="C19" s="69" t="s">
        <v>92</v>
      </c>
    </row>
    <row r="20" spans="1:3" ht="20.100000000000001" customHeight="1" thickBot="1">
      <c r="A20" s="66">
        <v>120</v>
      </c>
      <c r="B20" s="74" t="s">
        <v>160</v>
      </c>
      <c r="C20" s="69" t="s">
        <v>94</v>
      </c>
    </row>
    <row r="21" spans="1:3" ht="20.100000000000001" customHeight="1" thickBot="1">
      <c r="A21" s="66">
        <v>120</v>
      </c>
      <c r="B21" s="74" t="s">
        <v>161</v>
      </c>
      <c r="C21" s="69" t="s">
        <v>162</v>
      </c>
    </row>
    <row r="22" spans="1:3" ht="20.100000000000001" customHeight="1" thickBot="1">
      <c r="A22" s="66">
        <v>120</v>
      </c>
      <c r="B22" s="74" t="s">
        <v>163</v>
      </c>
      <c r="C22" s="69" t="s">
        <v>164</v>
      </c>
    </row>
    <row r="23" spans="1:3" ht="18">
      <c r="A23" s="45"/>
    </row>
    <row r="24" spans="1:3" ht="15.6">
      <c r="A24" s="57"/>
    </row>
    <row r="25" spans="1:3" ht="15.6">
      <c r="A25" s="57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workbookViewId="0">
      <selection activeCell="C4" sqref="C4:E4"/>
    </sheetView>
  </sheetViews>
  <sheetFormatPr defaultRowHeight="13.2"/>
  <cols>
    <col min="1" max="1" width="18" customWidth="1"/>
    <col min="2" max="2" width="85.33203125" customWidth="1"/>
    <col min="3" max="3" width="10" customWidth="1"/>
    <col min="4" max="4" width="10.109375" customWidth="1"/>
    <col min="5" max="5" width="9.88671875" customWidth="1"/>
  </cols>
  <sheetData>
    <row r="1" spans="1:5">
      <c r="B1" s="1"/>
      <c r="C1" s="356" t="s">
        <v>364</v>
      </c>
      <c r="D1" s="357"/>
      <c r="E1" s="357"/>
    </row>
    <row r="2" spans="1:5">
      <c r="B2" s="1"/>
      <c r="C2" s="357" t="s">
        <v>61</v>
      </c>
      <c r="D2" s="357"/>
      <c r="E2" s="357"/>
    </row>
    <row r="3" spans="1:5">
      <c r="B3" s="1"/>
      <c r="C3" s="356" t="s">
        <v>329</v>
      </c>
      <c r="D3" s="356"/>
      <c r="E3" s="356"/>
    </row>
    <row r="4" spans="1:5">
      <c r="B4" s="1"/>
      <c r="C4" s="356" t="s">
        <v>402</v>
      </c>
      <c r="D4" s="356"/>
      <c r="E4" s="356"/>
    </row>
    <row r="5" spans="1:5">
      <c r="B5" s="1"/>
      <c r="C5" s="1"/>
      <c r="D5" s="1"/>
    </row>
    <row r="6" spans="1:5" ht="34.200000000000003" customHeight="1">
      <c r="B6" s="358" t="s">
        <v>371</v>
      </c>
      <c r="C6" s="359"/>
      <c r="D6" s="359"/>
    </row>
    <row r="7" spans="1:5">
      <c r="B7" s="1"/>
      <c r="C7" s="1"/>
      <c r="D7" s="1"/>
    </row>
    <row r="8" spans="1:5">
      <c r="B8" s="1"/>
      <c r="C8" s="1"/>
      <c r="D8" s="296"/>
      <c r="E8" t="s">
        <v>385</v>
      </c>
    </row>
    <row r="9" spans="1:5" ht="31.95" customHeight="1">
      <c r="A9" s="124" t="s">
        <v>227</v>
      </c>
      <c r="B9" s="157" t="s">
        <v>228</v>
      </c>
      <c r="C9" s="160">
        <v>2023</v>
      </c>
      <c r="D9" s="160">
        <v>2024</v>
      </c>
      <c r="E9" s="160">
        <v>2025</v>
      </c>
    </row>
    <row r="10" spans="1:5" ht="16.95" customHeight="1">
      <c r="A10" s="81" t="s">
        <v>2</v>
      </c>
      <c r="B10" s="125" t="s">
        <v>1</v>
      </c>
      <c r="C10" s="82">
        <f>C11+C17+C27+C31+C42+C46</f>
        <v>675000</v>
      </c>
      <c r="D10" s="82">
        <f>D11+D17+D27+D31+D42</f>
        <v>567000</v>
      </c>
      <c r="E10" s="82">
        <f>E11+E17+E27+E31+E42</f>
        <v>590000</v>
      </c>
    </row>
    <row r="11" spans="1:5" ht="13.95" customHeight="1">
      <c r="A11" s="81" t="s">
        <v>4</v>
      </c>
      <c r="B11" s="125" t="s">
        <v>3</v>
      </c>
      <c r="C11" s="82">
        <f>C12</f>
        <v>91000</v>
      </c>
      <c r="D11" s="82">
        <f>D12</f>
        <v>115000</v>
      </c>
      <c r="E11" s="82">
        <f>E12</f>
        <v>128000</v>
      </c>
    </row>
    <row r="12" spans="1:5" ht="12.6" customHeight="1">
      <c r="A12" s="81" t="s">
        <v>6</v>
      </c>
      <c r="B12" s="125" t="s">
        <v>5</v>
      </c>
      <c r="C12" s="82">
        <f>C13+C15</f>
        <v>91000</v>
      </c>
      <c r="D12" s="82">
        <f>D13+D15</f>
        <v>115000</v>
      </c>
      <c r="E12" s="82">
        <f>E13+E15</f>
        <v>128000</v>
      </c>
    </row>
    <row r="13" spans="1:5" ht="34.950000000000003" customHeight="1">
      <c r="A13" s="81" t="s">
        <v>8</v>
      </c>
      <c r="B13" s="125" t="s">
        <v>7</v>
      </c>
      <c r="C13" s="82">
        <f>C14</f>
        <v>85000</v>
      </c>
      <c r="D13" s="82">
        <f>D14</f>
        <v>109000</v>
      </c>
      <c r="E13" s="82">
        <f>E14</f>
        <v>122000</v>
      </c>
    </row>
    <row r="14" spans="1:5" ht="42.6" customHeight="1">
      <c r="A14" s="126" t="s">
        <v>204</v>
      </c>
      <c r="B14" s="125" t="s">
        <v>304</v>
      </c>
      <c r="C14" s="82">
        <v>85000</v>
      </c>
      <c r="D14" s="82">
        <v>109000</v>
      </c>
      <c r="E14" s="82">
        <v>122000</v>
      </c>
    </row>
    <row r="15" spans="1:5" ht="22.2" customHeight="1">
      <c r="A15" s="126" t="s">
        <v>219</v>
      </c>
      <c r="B15" s="125" t="s">
        <v>218</v>
      </c>
      <c r="C15" s="82">
        <f>C16</f>
        <v>6000</v>
      </c>
      <c r="D15" s="82">
        <f>D16</f>
        <v>6000</v>
      </c>
      <c r="E15" s="82">
        <f>E16</f>
        <v>6000</v>
      </c>
    </row>
    <row r="16" spans="1:5" ht="33" customHeight="1">
      <c r="A16" s="126" t="s">
        <v>220</v>
      </c>
      <c r="B16" s="125" t="s">
        <v>305</v>
      </c>
      <c r="C16" s="82">
        <v>6000</v>
      </c>
      <c r="D16" s="82">
        <v>6000</v>
      </c>
      <c r="E16" s="82">
        <v>6000</v>
      </c>
    </row>
    <row r="17" spans="1:5" ht="10.95" customHeight="1">
      <c r="A17" s="81" t="s">
        <v>10</v>
      </c>
      <c r="B17" s="125" t="s">
        <v>9</v>
      </c>
      <c r="C17" s="82">
        <f>C18</f>
        <v>283000</v>
      </c>
      <c r="D17" s="82">
        <f>D18</f>
        <v>297000</v>
      </c>
      <c r="E17" s="82">
        <f>E18</f>
        <v>312000</v>
      </c>
    </row>
    <row r="18" spans="1:5" ht="10.95" customHeight="1">
      <c r="A18" s="81" t="s">
        <v>12</v>
      </c>
      <c r="B18" s="125" t="s">
        <v>11</v>
      </c>
      <c r="C18" s="82">
        <f>C19+C21+C23+C25</f>
        <v>283000</v>
      </c>
      <c r="D18" s="82">
        <f>D19+D21+D23+D25</f>
        <v>297000</v>
      </c>
      <c r="E18" s="82">
        <f>E19+E21+E23+E25</f>
        <v>312000</v>
      </c>
    </row>
    <row r="19" spans="1:5" ht="31.95" customHeight="1">
      <c r="A19" s="126" t="s">
        <v>389</v>
      </c>
      <c r="B19" s="125" t="s">
        <v>13</v>
      </c>
      <c r="C19" s="82">
        <f>C20</f>
        <v>134000</v>
      </c>
      <c r="D19" s="82">
        <f>D20</f>
        <v>142000</v>
      </c>
      <c r="E19" s="82">
        <f>E20</f>
        <v>149000</v>
      </c>
    </row>
    <row r="20" spans="1:5" ht="42.6" customHeight="1">
      <c r="A20" s="126" t="s">
        <v>390</v>
      </c>
      <c r="B20" s="125" t="s">
        <v>205</v>
      </c>
      <c r="C20" s="82">
        <v>134000</v>
      </c>
      <c r="D20" s="82">
        <v>142000</v>
      </c>
      <c r="E20" s="82">
        <v>149000</v>
      </c>
    </row>
    <row r="21" spans="1:5" ht="34.200000000000003" customHeight="1">
      <c r="A21" s="126" t="s">
        <v>391</v>
      </c>
      <c r="B21" s="125" t="s">
        <v>14</v>
      </c>
      <c r="C21" s="82">
        <f>C22</f>
        <v>1000</v>
      </c>
      <c r="D21" s="82">
        <f>D22</f>
        <v>1000</v>
      </c>
      <c r="E21" s="82">
        <f>E22</f>
        <v>1000</v>
      </c>
    </row>
    <row r="22" spans="1:5" ht="54" customHeight="1">
      <c r="A22" s="126" t="s">
        <v>392</v>
      </c>
      <c r="B22" s="125" t="s">
        <v>206</v>
      </c>
      <c r="C22" s="82">
        <v>1000</v>
      </c>
      <c r="D22" s="82">
        <v>1000</v>
      </c>
      <c r="E22" s="82">
        <v>1000</v>
      </c>
    </row>
    <row r="23" spans="1:5" ht="32.4" customHeight="1">
      <c r="A23" s="126" t="s">
        <v>393</v>
      </c>
      <c r="B23" s="125" t="s">
        <v>15</v>
      </c>
      <c r="C23" s="82">
        <f>C24</f>
        <v>166000</v>
      </c>
      <c r="D23" s="82">
        <f>D24</f>
        <v>173000</v>
      </c>
      <c r="E23" s="82">
        <f>E24</f>
        <v>180000</v>
      </c>
    </row>
    <row r="24" spans="1:5" ht="42.6" customHeight="1">
      <c r="A24" s="126" t="s">
        <v>394</v>
      </c>
      <c r="B24" s="125" t="s">
        <v>207</v>
      </c>
      <c r="C24" s="82">
        <v>166000</v>
      </c>
      <c r="D24" s="82">
        <v>173000</v>
      </c>
      <c r="E24" s="82">
        <v>180000</v>
      </c>
    </row>
    <row r="25" spans="1:5" ht="34.200000000000003" customHeight="1">
      <c r="A25" s="126" t="s">
        <v>396</v>
      </c>
      <c r="B25" s="125" t="s">
        <v>16</v>
      </c>
      <c r="C25" s="82">
        <f>C26</f>
        <v>-18000</v>
      </c>
      <c r="D25" s="82">
        <f>D26</f>
        <v>-19000</v>
      </c>
      <c r="E25" s="82">
        <f>E26</f>
        <v>-18000</v>
      </c>
    </row>
    <row r="26" spans="1:5" ht="43.95" customHeight="1">
      <c r="A26" s="126" t="s">
        <v>395</v>
      </c>
      <c r="B26" s="125" t="s">
        <v>208</v>
      </c>
      <c r="C26" s="82">
        <v>-18000</v>
      </c>
      <c r="D26" s="82">
        <v>-19000</v>
      </c>
      <c r="E26" s="82">
        <v>-18000</v>
      </c>
    </row>
    <row r="27" spans="1:5" ht="14.4" customHeight="1">
      <c r="A27" s="81" t="s">
        <v>18</v>
      </c>
      <c r="B27" s="125" t="s">
        <v>17</v>
      </c>
      <c r="C27" s="82">
        <f>C28</f>
        <v>20000</v>
      </c>
      <c r="D27" s="82">
        <f>D28</f>
        <v>21000</v>
      </c>
      <c r="E27" s="82">
        <f>E28</f>
        <v>21000</v>
      </c>
    </row>
    <row r="28" spans="1:5" ht="13.2" customHeight="1">
      <c r="A28" s="81" t="s">
        <v>210</v>
      </c>
      <c r="B28" s="125" t="s">
        <v>209</v>
      </c>
      <c r="C28" s="82">
        <f t="shared" ref="C28:E29" si="0">C29</f>
        <v>20000</v>
      </c>
      <c r="D28" s="82">
        <v>21000</v>
      </c>
      <c r="E28" s="82">
        <v>21000</v>
      </c>
    </row>
    <row r="29" spans="1:5" ht="13.2" customHeight="1">
      <c r="A29" s="81" t="s">
        <v>211</v>
      </c>
      <c r="B29" s="125" t="s">
        <v>209</v>
      </c>
      <c r="C29" s="82">
        <f t="shared" si="0"/>
        <v>20000</v>
      </c>
      <c r="D29" s="82">
        <f t="shared" si="0"/>
        <v>21000</v>
      </c>
      <c r="E29" s="82">
        <f t="shared" si="0"/>
        <v>21000</v>
      </c>
    </row>
    <row r="30" spans="1:5" ht="22.95" customHeight="1">
      <c r="A30" s="126" t="s">
        <v>212</v>
      </c>
      <c r="B30" s="125" t="s">
        <v>296</v>
      </c>
      <c r="C30" s="82">
        <v>20000</v>
      </c>
      <c r="D30" s="82">
        <v>21000</v>
      </c>
      <c r="E30" s="82">
        <v>21000</v>
      </c>
    </row>
    <row r="31" spans="1:5" ht="12.6" customHeight="1">
      <c r="A31" s="81" t="s">
        <v>20</v>
      </c>
      <c r="B31" s="125" t="s">
        <v>19</v>
      </c>
      <c r="C31" s="82">
        <f>C32+C35</f>
        <v>137000</v>
      </c>
      <c r="D31" s="82">
        <f>D32+D35</f>
        <v>120000</v>
      </c>
      <c r="E31" s="82">
        <f>E32+E35</f>
        <v>115000</v>
      </c>
    </row>
    <row r="32" spans="1:5" ht="13.2" customHeight="1">
      <c r="A32" s="81" t="s">
        <v>22</v>
      </c>
      <c r="B32" s="125" t="s">
        <v>21</v>
      </c>
      <c r="C32" s="82">
        <f t="shared" ref="C32:E33" si="1">C33</f>
        <v>4000</v>
      </c>
      <c r="D32" s="82">
        <f t="shared" si="1"/>
        <v>4000</v>
      </c>
      <c r="E32" s="82">
        <f t="shared" si="1"/>
        <v>4000</v>
      </c>
    </row>
    <row r="33" spans="1:5" ht="21" customHeight="1">
      <c r="A33" s="81" t="s">
        <v>24</v>
      </c>
      <c r="B33" s="125" t="s">
        <v>23</v>
      </c>
      <c r="C33" s="82">
        <f t="shared" si="1"/>
        <v>4000</v>
      </c>
      <c r="D33" s="82">
        <f t="shared" si="1"/>
        <v>4000</v>
      </c>
      <c r="E33" s="82">
        <f t="shared" si="1"/>
        <v>4000</v>
      </c>
    </row>
    <row r="34" spans="1:5" ht="33.6" customHeight="1">
      <c r="A34" s="126" t="s">
        <v>213</v>
      </c>
      <c r="B34" s="125" t="s">
        <v>299</v>
      </c>
      <c r="C34" s="82">
        <v>4000</v>
      </c>
      <c r="D34" s="82">
        <v>4000</v>
      </c>
      <c r="E34" s="82">
        <v>4000</v>
      </c>
    </row>
    <row r="35" spans="1:5" ht="13.95" customHeight="1">
      <c r="A35" s="81" t="s">
        <v>26</v>
      </c>
      <c r="B35" s="125" t="s">
        <v>25</v>
      </c>
      <c r="C35" s="82">
        <f>C36+C39</f>
        <v>133000</v>
      </c>
      <c r="D35" s="82">
        <f>D36+D39</f>
        <v>116000</v>
      </c>
      <c r="E35" s="82">
        <f>E36+E39</f>
        <v>111000</v>
      </c>
    </row>
    <row r="36" spans="1:5" ht="13.2" customHeight="1">
      <c r="A36" s="81" t="s">
        <v>222</v>
      </c>
      <c r="B36" s="125" t="s">
        <v>221</v>
      </c>
      <c r="C36" s="82">
        <f t="shared" ref="C36:E37" si="2">C37</f>
        <v>21000</v>
      </c>
      <c r="D36" s="82">
        <f t="shared" si="2"/>
        <v>21000</v>
      </c>
      <c r="E36" s="82">
        <f t="shared" si="2"/>
        <v>30000</v>
      </c>
    </row>
    <row r="37" spans="1:5" ht="12" customHeight="1">
      <c r="A37" s="81" t="s">
        <v>224</v>
      </c>
      <c r="B37" s="125" t="s">
        <v>223</v>
      </c>
      <c r="C37" s="82">
        <f t="shared" si="2"/>
        <v>21000</v>
      </c>
      <c r="D37" s="82">
        <f t="shared" si="2"/>
        <v>21000</v>
      </c>
      <c r="E37" s="82">
        <f t="shared" si="2"/>
        <v>30000</v>
      </c>
    </row>
    <row r="38" spans="1:5" ht="25.2" customHeight="1">
      <c r="A38" s="126" t="s">
        <v>225</v>
      </c>
      <c r="B38" s="125" t="s">
        <v>300</v>
      </c>
      <c r="C38" s="82">
        <v>21000</v>
      </c>
      <c r="D38" s="82">
        <v>21000</v>
      </c>
      <c r="E38" s="82">
        <v>30000</v>
      </c>
    </row>
    <row r="39" spans="1:5" ht="14.4" customHeight="1">
      <c r="A39" s="81" t="s">
        <v>28</v>
      </c>
      <c r="B39" s="125" t="s">
        <v>27</v>
      </c>
      <c r="C39" s="82">
        <f t="shared" ref="C39:E40" si="3">C40</f>
        <v>112000</v>
      </c>
      <c r="D39" s="82">
        <f t="shared" si="3"/>
        <v>95000</v>
      </c>
      <c r="E39" s="82">
        <f t="shared" si="3"/>
        <v>81000</v>
      </c>
    </row>
    <row r="40" spans="1:5" ht="13.2" customHeight="1">
      <c r="A40" s="81" t="s">
        <v>30</v>
      </c>
      <c r="B40" s="125" t="s">
        <v>29</v>
      </c>
      <c r="C40" s="82">
        <f t="shared" si="3"/>
        <v>112000</v>
      </c>
      <c r="D40" s="82">
        <f t="shared" si="3"/>
        <v>95000</v>
      </c>
      <c r="E40" s="82">
        <f t="shared" si="3"/>
        <v>81000</v>
      </c>
    </row>
    <row r="41" spans="1:5" ht="26.4" customHeight="1">
      <c r="A41" s="126" t="s">
        <v>214</v>
      </c>
      <c r="B41" s="125" t="s">
        <v>48</v>
      </c>
      <c r="C41" s="82">
        <v>112000</v>
      </c>
      <c r="D41" s="82">
        <v>95000</v>
      </c>
      <c r="E41" s="82">
        <v>81000</v>
      </c>
    </row>
    <row r="42" spans="1:5" ht="22.2" customHeight="1">
      <c r="A42" s="81" t="s">
        <v>32</v>
      </c>
      <c r="B42" s="125" t="s">
        <v>31</v>
      </c>
      <c r="C42" s="82">
        <f>C43</f>
        <v>14000</v>
      </c>
      <c r="D42" s="82">
        <f t="shared" ref="D42:E44" si="4">D43</f>
        <v>14000</v>
      </c>
      <c r="E42" s="82">
        <f t="shared" si="4"/>
        <v>14000</v>
      </c>
    </row>
    <row r="43" spans="1:5" ht="34.950000000000003" customHeight="1">
      <c r="A43" s="81" t="s">
        <v>34</v>
      </c>
      <c r="B43" s="125" t="s">
        <v>33</v>
      </c>
      <c r="C43" s="82">
        <f>C44</f>
        <v>14000</v>
      </c>
      <c r="D43" s="82">
        <f t="shared" si="4"/>
        <v>14000</v>
      </c>
      <c r="E43" s="82">
        <f t="shared" si="4"/>
        <v>14000</v>
      </c>
    </row>
    <row r="44" spans="1:5" ht="33.6" customHeight="1">
      <c r="A44" s="81" t="s">
        <v>37</v>
      </c>
      <c r="B44" s="125" t="s">
        <v>36</v>
      </c>
      <c r="C44" s="82">
        <f>C45</f>
        <v>14000</v>
      </c>
      <c r="D44" s="82">
        <f t="shared" si="4"/>
        <v>14000</v>
      </c>
      <c r="E44" s="82">
        <f t="shared" si="4"/>
        <v>14000</v>
      </c>
    </row>
    <row r="45" spans="1:5" ht="23.4" customHeight="1">
      <c r="A45" s="126" t="s">
        <v>340</v>
      </c>
      <c r="B45" s="125" t="s">
        <v>38</v>
      </c>
      <c r="C45" s="82">
        <v>14000</v>
      </c>
      <c r="D45" s="82">
        <v>14000</v>
      </c>
      <c r="E45" s="82">
        <v>14000</v>
      </c>
    </row>
    <row r="46" spans="1:5" ht="12" customHeight="1">
      <c r="A46" s="253" t="s">
        <v>310</v>
      </c>
      <c r="B46" s="254" t="s">
        <v>311</v>
      </c>
      <c r="C46" s="82">
        <f>C47</f>
        <v>130000</v>
      </c>
      <c r="D46" s="82">
        <v>0</v>
      </c>
      <c r="E46" s="82">
        <v>0</v>
      </c>
    </row>
    <row r="47" spans="1:5" ht="15" customHeight="1">
      <c r="A47" s="253" t="s">
        <v>312</v>
      </c>
      <c r="B47" s="254" t="s">
        <v>313</v>
      </c>
      <c r="C47" s="82">
        <f>C48</f>
        <v>130000</v>
      </c>
      <c r="D47" s="82">
        <v>0</v>
      </c>
      <c r="E47" s="82">
        <v>0</v>
      </c>
    </row>
    <row r="48" spans="1:5" ht="13.95" customHeight="1">
      <c r="A48" s="251" t="s">
        <v>387</v>
      </c>
      <c r="B48" s="250" t="s">
        <v>314</v>
      </c>
      <c r="C48" s="82">
        <f>C49</f>
        <v>130000</v>
      </c>
      <c r="D48" s="82">
        <v>0</v>
      </c>
      <c r="E48" s="82">
        <v>0</v>
      </c>
    </row>
    <row r="49" spans="1:5" ht="21.6" customHeight="1">
      <c r="A49" s="251" t="s">
        <v>386</v>
      </c>
      <c r="B49" s="250" t="s">
        <v>341</v>
      </c>
      <c r="C49" s="82">
        <v>130000</v>
      </c>
      <c r="D49" s="82">
        <v>0</v>
      </c>
      <c r="E49" s="82">
        <v>0</v>
      </c>
    </row>
    <row r="50" spans="1:5" ht="15.6" customHeight="1">
      <c r="A50" s="81" t="s">
        <v>40</v>
      </c>
      <c r="B50" s="125" t="s">
        <v>39</v>
      </c>
      <c r="C50" s="82">
        <f>C51+C70</f>
        <v>4173200</v>
      </c>
      <c r="D50" s="82">
        <f>D51+D70</f>
        <v>4407280</v>
      </c>
      <c r="E50" s="82">
        <f>E51+E70</f>
        <v>2634400</v>
      </c>
    </row>
    <row r="51" spans="1:5" ht="15.6" customHeight="1">
      <c r="A51" s="81" t="s">
        <v>42</v>
      </c>
      <c r="B51" s="125" t="s">
        <v>41</v>
      </c>
      <c r="C51" s="82">
        <f>C52+C64+C67+C59</f>
        <v>4173200</v>
      </c>
      <c r="D51" s="82">
        <f>D52+D64+D67+D59</f>
        <v>3987800</v>
      </c>
      <c r="E51" s="82">
        <f>E52+E64+E67+E59</f>
        <v>2634400</v>
      </c>
    </row>
    <row r="52" spans="1:5" ht="12" customHeight="1">
      <c r="A52" s="81" t="s">
        <v>198</v>
      </c>
      <c r="B52" s="125" t="s">
        <v>43</v>
      </c>
      <c r="C52" s="82">
        <f>C53+C55+C57</f>
        <v>2650000</v>
      </c>
      <c r="D52" s="82">
        <f>D53+D55+D57</f>
        <v>2455000</v>
      </c>
      <c r="E52" s="82">
        <f>E53+E55+E57</f>
        <v>2495000</v>
      </c>
    </row>
    <row r="53" spans="1:5" ht="15" customHeight="1">
      <c r="A53" s="81" t="s">
        <v>199</v>
      </c>
      <c r="B53" s="125" t="s">
        <v>44</v>
      </c>
      <c r="C53" s="82">
        <f>C54</f>
        <v>2393000</v>
      </c>
      <c r="D53" s="82">
        <f>D54</f>
        <v>2446000</v>
      </c>
      <c r="E53" s="82">
        <f>E54</f>
        <v>2487000</v>
      </c>
    </row>
    <row r="54" spans="1:5" ht="21.6" customHeight="1">
      <c r="A54" s="251" t="s">
        <v>342</v>
      </c>
      <c r="B54" s="250" t="s">
        <v>285</v>
      </c>
      <c r="C54" s="308">
        <v>2393000</v>
      </c>
      <c r="D54" s="252">
        <v>2446000</v>
      </c>
      <c r="E54" s="252">
        <v>2487000</v>
      </c>
    </row>
    <row r="55" spans="1:5" ht="26.4" customHeight="1">
      <c r="A55" s="253" t="s">
        <v>287</v>
      </c>
      <c r="B55" s="254" t="s">
        <v>286</v>
      </c>
      <c r="C55" s="308">
        <f>C56</f>
        <v>8000</v>
      </c>
      <c r="D55" s="308">
        <f>D56</f>
        <v>9000</v>
      </c>
      <c r="E55" s="308">
        <f>E56</f>
        <v>8000</v>
      </c>
    </row>
    <row r="56" spans="1:5" ht="36" customHeight="1">
      <c r="A56" s="251" t="s">
        <v>343</v>
      </c>
      <c r="B56" s="250" t="s">
        <v>288</v>
      </c>
      <c r="C56" s="308">
        <v>8000</v>
      </c>
      <c r="D56" s="252">
        <v>9000</v>
      </c>
      <c r="E56" s="252">
        <v>8000</v>
      </c>
    </row>
    <row r="57" spans="1:5" ht="15.6" customHeight="1">
      <c r="A57" s="251" t="s">
        <v>378</v>
      </c>
      <c r="B57" s="250" t="s">
        <v>379</v>
      </c>
      <c r="C57" s="252">
        <f>C58</f>
        <v>249000</v>
      </c>
      <c r="D57" s="252">
        <v>0</v>
      </c>
      <c r="E57" s="252">
        <v>0</v>
      </c>
    </row>
    <row r="58" spans="1:5" ht="12" customHeight="1">
      <c r="A58" s="251" t="s">
        <v>381</v>
      </c>
      <c r="B58" s="250" t="s">
        <v>380</v>
      </c>
      <c r="C58" s="252">
        <v>249000</v>
      </c>
      <c r="D58" s="252">
        <v>0</v>
      </c>
      <c r="E58" s="252">
        <v>0</v>
      </c>
    </row>
    <row r="59" spans="1:5" ht="15" customHeight="1">
      <c r="A59" s="81" t="s">
        <v>344</v>
      </c>
      <c r="B59" s="125" t="s">
        <v>293</v>
      </c>
      <c r="C59" s="82">
        <f>C60+C62</f>
        <v>1150000</v>
      </c>
      <c r="D59" s="82">
        <f>D60+D62</f>
        <v>1398300</v>
      </c>
      <c r="E59" s="82">
        <f>E60+E62</f>
        <v>0</v>
      </c>
    </row>
    <row r="60" spans="1:5" ht="12" customHeight="1">
      <c r="A60" s="278" t="s">
        <v>346</v>
      </c>
      <c r="B60" s="254" t="s">
        <v>347</v>
      </c>
      <c r="C60" s="82">
        <v>0</v>
      </c>
      <c r="D60" s="82">
        <f>D61</f>
        <v>1398300</v>
      </c>
      <c r="E60" s="82">
        <v>0</v>
      </c>
    </row>
    <row r="61" spans="1:5" ht="14.4" customHeight="1">
      <c r="A61" s="251" t="s">
        <v>348</v>
      </c>
      <c r="B61" s="309" t="s">
        <v>349</v>
      </c>
      <c r="C61" s="82">
        <v>0</v>
      </c>
      <c r="D61" s="82">
        <v>1398300</v>
      </c>
      <c r="E61" s="82">
        <v>0</v>
      </c>
    </row>
    <row r="62" spans="1:5" ht="10.95" customHeight="1">
      <c r="A62" s="126" t="s">
        <v>388</v>
      </c>
      <c r="B62" s="125" t="s">
        <v>294</v>
      </c>
      <c r="C62" s="82">
        <f>C63</f>
        <v>1150000</v>
      </c>
      <c r="D62" s="82">
        <f>D63</f>
        <v>0</v>
      </c>
      <c r="E62" s="82">
        <f>E63</f>
        <v>0</v>
      </c>
    </row>
    <row r="63" spans="1:5" ht="12" customHeight="1">
      <c r="A63" s="126" t="s">
        <v>345</v>
      </c>
      <c r="B63" s="125" t="s">
        <v>292</v>
      </c>
      <c r="C63" s="82">
        <v>1150000</v>
      </c>
      <c r="D63" s="82">
        <v>0</v>
      </c>
      <c r="E63" s="82">
        <v>0</v>
      </c>
    </row>
    <row r="64" spans="1:5" ht="16.2" customHeight="1">
      <c r="A64" s="81" t="s">
        <v>200</v>
      </c>
      <c r="B64" s="125" t="s">
        <v>45</v>
      </c>
      <c r="C64" s="82">
        <f t="shared" ref="C64:E65" si="5">C65</f>
        <v>128500</v>
      </c>
      <c r="D64" s="82">
        <f t="shared" si="5"/>
        <v>134500</v>
      </c>
      <c r="E64" s="82">
        <f t="shared" si="5"/>
        <v>139400</v>
      </c>
    </row>
    <row r="65" spans="1:5" ht="22.95" customHeight="1">
      <c r="A65" s="81" t="s">
        <v>201</v>
      </c>
      <c r="B65" s="125" t="s">
        <v>375</v>
      </c>
      <c r="C65" s="82">
        <f t="shared" si="5"/>
        <v>128500</v>
      </c>
      <c r="D65" s="82">
        <f t="shared" si="5"/>
        <v>134500</v>
      </c>
      <c r="E65" s="82">
        <f t="shared" si="5"/>
        <v>139400</v>
      </c>
    </row>
    <row r="66" spans="1:5" ht="23.4" customHeight="1">
      <c r="A66" s="310" t="s">
        <v>350</v>
      </c>
      <c r="B66" s="125" t="s">
        <v>376</v>
      </c>
      <c r="C66" s="82">
        <v>128500</v>
      </c>
      <c r="D66" s="82">
        <v>134500</v>
      </c>
      <c r="E66" s="82">
        <v>139400</v>
      </c>
    </row>
    <row r="67" spans="1:5" ht="13.95" customHeight="1">
      <c r="A67" s="253" t="s">
        <v>351</v>
      </c>
      <c r="B67" s="254" t="s">
        <v>46</v>
      </c>
      <c r="C67" s="82">
        <f>C68</f>
        <v>244700</v>
      </c>
      <c r="D67" s="82">
        <v>0</v>
      </c>
      <c r="E67" s="82">
        <v>0</v>
      </c>
    </row>
    <row r="68" spans="1:5" ht="13.95" customHeight="1">
      <c r="A68" s="253" t="s">
        <v>352</v>
      </c>
      <c r="B68" s="254" t="s">
        <v>301</v>
      </c>
      <c r="C68" s="82">
        <f>C69</f>
        <v>244700</v>
      </c>
      <c r="D68" s="82">
        <v>0</v>
      </c>
      <c r="E68" s="82">
        <v>0</v>
      </c>
    </row>
    <row r="69" spans="1:5" ht="13.95" customHeight="1">
      <c r="A69" s="251" t="s">
        <v>353</v>
      </c>
      <c r="B69" s="250" t="s">
        <v>47</v>
      </c>
      <c r="C69" s="82">
        <v>244700</v>
      </c>
      <c r="D69" s="82">
        <v>0</v>
      </c>
      <c r="E69" s="82">
        <v>0</v>
      </c>
    </row>
    <row r="70" spans="1:5" ht="14.4" customHeight="1">
      <c r="A70" s="253" t="s">
        <v>354</v>
      </c>
      <c r="B70" s="311" t="s">
        <v>355</v>
      </c>
      <c r="C70" s="82">
        <v>0</v>
      </c>
      <c r="D70" s="82">
        <f>D71</f>
        <v>419480</v>
      </c>
      <c r="E70" s="82">
        <v>0</v>
      </c>
    </row>
    <row r="71" spans="1:5" ht="15.6" customHeight="1">
      <c r="A71" s="253" t="s">
        <v>356</v>
      </c>
      <c r="B71" s="311" t="s">
        <v>357</v>
      </c>
      <c r="C71" s="82">
        <v>0</v>
      </c>
      <c r="D71" s="82">
        <f>D72</f>
        <v>419480</v>
      </c>
      <c r="E71" s="82">
        <v>0</v>
      </c>
    </row>
    <row r="72" spans="1:5" ht="12.6" customHeight="1">
      <c r="A72" s="278" t="s">
        <v>358</v>
      </c>
      <c r="B72" s="311" t="s">
        <v>359</v>
      </c>
      <c r="C72" s="82">
        <v>0</v>
      </c>
      <c r="D72" s="82">
        <v>419480</v>
      </c>
      <c r="E72" s="82">
        <v>0</v>
      </c>
    </row>
    <row r="73" spans="1:5">
      <c r="A73" s="312" t="s">
        <v>229</v>
      </c>
      <c r="B73" s="342" t="s">
        <v>244</v>
      </c>
      <c r="C73" s="127">
        <f>C50+C10</f>
        <v>4848200</v>
      </c>
      <c r="D73" s="127">
        <f>D50+D10</f>
        <v>4974280</v>
      </c>
      <c r="E73" s="127">
        <f>E50+E10</f>
        <v>3224400</v>
      </c>
    </row>
  </sheetData>
  <mergeCells count="5">
    <mergeCell ref="C1:E1"/>
    <mergeCell ref="C2:E2"/>
    <mergeCell ref="C3:E3"/>
    <mergeCell ref="C4:E4"/>
    <mergeCell ref="B6:D6"/>
  </mergeCells>
  <pageMargins left="0.52" right="0.38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70" zoomScaleNormal="70" zoomScaleSheetLayoutView="70" workbookViewId="0">
      <selection activeCell="D4" sqref="D4"/>
    </sheetView>
  </sheetViews>
  <sheetFormatPr defaultRowHeight="13.2"/>
  <cols>
    <col min="1" max="1" width="77.109375" customWidth="1"/>
    <col min="2" max="2" width="9.6640625" customWidth="1"/>
    <col min="3" max="3" width="9.88671875" customWidth="1"/>
    <col min="4" max="4" width="19.88671875" customWidth="1"/>
    <col min="5" max="5" width="16" customWidth="1"/>
    <col min="6" max="6" width="15.88671875" customWidth="1"/>
  </cols>
  <sheetData>
    <row r="1" spans="1:6" ht="18">
      <c r="A1" s="43" t="s">
        <v>169</v>
      </c>
      <c r="B1" s="43"/>
      <c r="C1" s="43"/>
      <c r="D1" s="83" t="s">
        <v>104</v>
      </c>
      <c r="E1" s="83"/>
      <c r="F1" s="83"/>
    </row>
    <row r="2" spans="1:6" ht="18">
      <c r="A2" s="43" t="s">
        <v>170</v>
      </c>
      <c r="B2" s="43"/>
      <c r="C2" s="43"/>
      <c r="D2" s="83" t="s">
        <v>365</v>
      </c>
      <c r="E2" s="83"/>
      <c r="F2" s="83"/>
    </row>
    <row r="3" spans="1:6" ht="18">
      <c r="A3" s="43" t="s">
        <v>171</v>
      </c>
      <c r="B3" s="43"/>
      <c r="C3" s="43"/>
      <c r="D3" s="83" t="s">
        <v>337</v>
      </c>
      <c r="E3" s="83"/>
      <c r="F3" s="83"/>
    </row>
    <row r="4" spans="1:6" ht="18">
      <c r="A4" s="43" t="s">
        <v>172</v>
      </c>
      <c r="B4" s="43"/>
      <c r="C4" s="43"/>
      <c r="D4" s="83" t="s">
        <v>403</v>
      </c>
      <c r="E4" s="83"/>
      <c r="F4" s="83"/>
    </row>
    <row r="5" spans="1:6" ht="15.6">
      <c r="D5" s="76"/>
      <c r="E5" s="77"/>
      <c r="F5" s="77"/>
    </row>
    <row r="6" spans="1:6" ht="15.6">
      <c r="D6" s="76"/>
      <c r="E6" s="76"/>
      <c r="F6" s="76"/>
    </row>
    <row r="7" spans="1:6" ht="15.6">
      <c r="A7" s="360"/>
      <c r="B7" s="360"/>
      <c r="C7" s="360"/>
      <c r="D7" s="360"/>
      <c r="E7" s="360"/>
      <c r="F7" s="360"/>
    </row>
    <row r="8" spans="1:6" ht="36.6" customHeight="1">
      <c r="A8" s="361" t="s">
        <v>366</v>
      </c>
      <c r="B8" s="361"/>
      <c r="C8" s="361"/>
      <c r="D8" s="361"/>
      <c r="E8" s="361"/>
      <c r="F8" s="361"/>
    </row>
    <row r="9" spans="1:6">
      <c r="A9" s="79"/>
      <c r="B9" s="79"/>
      <c r="C9" s="79"/>
      <c r="D9" s="80"/>
      <c r="E9" s="80"/>
      <c r="F9" s="80" t="s">
        <v>62</v>
      </c>
    </row>
    <row r="10" spans="1:6">
      <c r="A10" s="79"/>
      <c r="B10" s="79"/>
      <c r="C10" s="79"/>
      <c r="D10" s="80"/>
      <c r="E10" s="80"/>
      <c r="F10" s="80"/>
    </row>
    <row r="11" spans="1:6" ht="15.6">
      <c r="A11" s="84" t="s">
        <v>243</v>
      </c>
      <c r="B11" s="84" t="s">
        <v>230</v>
      </c>
      <c r="C11" s="84" t="s">
        <v>231</v>
      </c>
      <c r="D11" s="85" t="s">
        <v>217</v>
      </c>
      <c r="E11" s="85" t="s">
        <v>291</v>
      </c>
      <c r="F11" s="85" t="s">
        <v>309</v>
      </c>
    </row>
    <row r="12" spans="1:6" ht="15.6">
      <c r="A12" s="87" t="s">
        <v>173</v>
      </c>
      <c r="B12" s="86" t="s">
        <v>232</v>
      </c>
      <c r="C12" s="86" t="s">
        <v>233</v>
      </c>
      <c r="D12" s="117">
        <f>D13+D14+D15+D16</f>
        <v>1383842.63</v>
      </c>
      <c r="E12" s="117">
        <f>E13+E14+E15+E16</f>
        <v>1362280</v>
      </c>
      <c r="F12" s="117">
        <f>F13+F14+F15+F16</f>
        <v>1590000</v>
      </c>
    </row>
    <row r="13" spans="1:6" ht="31.2">
      <c r="A13" s="88" t="s">
        <v>50</v>
      </c>
      <c r="B13" s="165" t="s">
        <v>232</v>
      </c>
      <c r="C13" s="165" t="s">
        <v>234</v>
      </c>
      <c r="D13" s="118">
        <v>412128.79</v>
      </c>
      <c r="E13" s="118">
        <v>500000</v>
      </c>
      <c r="F13" s="118">
        <v>500000</v>
      </c>
    </row>
    <row r="14" spans="1:6" s="78" customFormat="1" ht="46.8">
      <c r="A14" s="88" t="s">
        <v>53</v>
      </c>
      <c r="B14" s="165" t="s">
        <v>232</v>
      </c>
      <c r="C14" s="165" t="s">
        <v>236</v>
      </c>
      <c r="D14" s="118">
        <v>963449.34</v>
      </c>
      <c r="E14" s="118">
        <v>854010</v>
      </c>
      <c r="F14" s="118">
        <v>1081730</v>
      </c>
    </row>
    <row r="15" spans="1:6" s="78" customFormat="1" ht="31.2">
      <c r="A15" s="88" t="s">
        <v>202</v>
      </c>
      <c r="B15" s="165" t="s">
        <v>232</v>
      </c>
      <c r="C15" s="165" t="s">
        <v>239</v>
      </c>
      <c r="D15" s="118">
        <v>7900</v>
      </c>
      <c r="E15" s="118">
        <v>7900</v>
      </c>
      <c r="F15" s="118">
        <v>7900</v>
      </c>
    </row>
    <row r="16" spans="1:6" s="78" customFormat="1" ht="17.399999999999999">
      <c r="A16" s="88" t="s">
        <v>215</v>
      </c>
      <c r="B16" s="165" t="s">
        <v>232</v>
      </c>
      <c r="C16" s="165" t="s">
        <v>240</v>
      </c>
      <c r="D16" s="118">
        <v>364.5</v>
      </c>
      <c r="E16" s="118">
        <v>370</v>
      </c>
      <c r="F16" s="118">
        <v>370</v>
      </c>
    </row>
    <row r="17" spans="1:6" ht="15.6">
      <c r="A17" s="87" t="s">
        <v>174</v>
      </c>
      <c r="B17" s="161" t="s">
        <v>234</v>
      </c>
      <c r="C17" s="161" t="s">
        <v>233</v>
      </c>
      <c r="D17" s="117">
        <f>D18</f>
        <v>128500</v>
      </c>
      <c r="E17" s="117">
        <f>E18</f>
        <v>134500</v>
      </c>
      <c r="F17" s="117">
        <f>F18</f>
        <v>139400</v>
      </c>
    </row>
    <row r="18" spans="1:6" ht="15.6">
      <c r="A18" s="90" t="s">
        <v>55</v>
      </c>
      <c r="B18" s="162" t="s">
        <v>234</v>
      </c>
      <c r="C18" s="162" t="s">
        <v>235</v>
      </c>
      <c r="D18" s="118">
        <v>128500</v>
      </c>
      <c r="E18" s="118">
        <v>134500</v>
      </c>
      <c r="F18" s="118">
        <v>139400</v>
      </c>
    </row>
    <row r="19" spans="1:6" ht="15.6">
      <c r="A19" s="91" t="s">
        <v>175</v>
      </c>
      <c r="B19" s="163" t="s">
        <v>235</v>
      </c>
      <c r="C19" s="163" t="s">
        <v>233</v>
      </c>
      <c r="D19" s="119">
        <f>D20</f>
        <v>7410.15</v>
      </c>
      <c r="E19" s="119">
        <f>E20</f>
        <v>10000</v>
      </c>
      <c r="F19" s="119">
        <f>F20</f>
        <v>10000</v>
      </c>
    </row>
    <row r="20" spans="1:6" ht="31.2">
      <c r="A20" s="89" t="s">
        <v>302</v>
      </c>
      <c r="B20" s="164" t="s">
        <v>235</v>
      </c>
      <c r="C20" s="164" t="s">
        <v>241</v>
      </c>
      <c r="D20" s="120">
        <v>7410.15</v>
      </c>
      <c r="E20" s="120">
        <v>10000</v>
      </c>
      <c r="F20" s="120">
        <v>10000</v>
      </c>
    </row>
    <row r="21" spans="1:6" ht="15.6">
      <c r="A21" s="87" t="s">
        <v>176</v>
      </c>
      <c r="B21" s="161" t="s">
        <v>236</v>
      </c>
      <c r="C21" s="161" t="s">
        <v>233</v>
      </c>
      <c r="D21" s="119">
        <f>D22</f>
        <v>1920147.53</v>
      </c>
      <c r="E21" s="119">
        <f>E22</f>
        <v>2294500</v>
      </c>
      <c r="F21" s="119">
        <f>F22</f>
        <v>312000</v>
      </c>
    </row>
    <row r="22" spans="1:6" ht="15.6">
      <c r="A22" s="92" t="s">
        <v>58</v>
      </c>
      <c r="B22" s="164" t="s">
        <v>236</v>
      </c>
      <c r="C22" s="164" t="s">
        <v>242</v>
      </c>
      <c r="D22" s="120">
        <v>1920147.53</v>
      </c>
      <c r="E22" s="120">
        <v>2294500</v>
      </c>
      <c r="F22" s="120">
        <v>312000</v>
      </c>
    </row>
    <row r="23" spans="1:6" ht="15.6">
      <c r="A23" s="87" t="s">
        <v>190</v>
      </c>
      <c r="B23" s="161" t="s">
        <v>237</v>
      </c>
      <c r="C23" s="161" t="s">
        <v>233</v>
      </c>
      <c r="D23" s="119">
        <f>D24</f>
        <v>47150</v>
      </c>
      <c r="E23" s="119">
        <f>E24</f>
        <v>50000</v>
      </c>
      <c r="F23" s="119">
        <f>F24</f>
        <v>50000</v>
      </c>
    </row>
    <row r="24" spans="1:6" ht="15.6">
      <c r="A24" s="92" t="s">
        <v>191</v>
      </c>
      <c r="B24" s="164" t="s">
        <v>237</v>
      </c>
      <c r="C24" s="164" t="s">
        <v>235</v>
      </c>
      <c r="D24" s="120">
        <v>47150</v>
      </c>
      <c r="E24" s="120">
        <v>50000</v>
      </c>
      <c r="F24" s="120">
        <v>50000</v>
      </c>
    </row>
    <row r="25" spans="1:6" ht="15.6">
      <c r="A25" s="87" t="s">
        <v>192</v>
      </c>
      <c r="B25" s="161" t="s">
        <v>238</v>
      </c>
      <c r="C25" s="161" t="s">
        <v>233</v>
      </c>
      <c r="D25" s="119">
        <f>D26</f>
        <v>1427928.05</v>
      </c>
      <c r="E25" s="119">
        <f>E26</f>
        <v>1123000</v>
      </c>
      <c r="F25" s="119">
        <f>F26</f>
        <v>1123000</v>
      </c>
    </row>
    <row r="26" spans="1:6" ht="15.6">
      <c r="A26" s="89" t="s">
        <v>60</v>
      </c>
      <c r="B26" s="164" t="s">
        <v>238</v>
      </c>
      <c r="C26" s="164" t="s">
        <v>232</v>
      </c>
      <c r="D26" s="120">
        <v>1427928.05</v>
      </c>
      <c r="E26" s="120">
        <v>1123000</v>
      </c>
      <c r="F26" s="120">
        <v>1123000</v>
      </c>
    </row>
    <row r="27" spans="1:6" ht="15.6">
      <c r="A27" s="87" t="s">
        <v>177</v>
      </c>
      <c r="B27" s="86" t="s">
        <v>244</v>
      </c>
      <c r="C27" s="86" t="s">
        <v>244</v>
      </c>
      <c r="D27" s="119">
        <f>D12+D19+D21+D23+D25+D17</f>
        <v>4914978.3599999994</v>
      </c>
      <c r="E27" s="119">
        <f>E12+E19+E21+E23+E25+E17</f>
        <v>4974280</v>
      </c>
      <c r="F27" s="119">
        <f>F12+F19+F21+F23+F25+F17</f>
        <v>3224400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zoomScale="85" zoomScaleNormal="85" workbookViewId="0">
      <selection activeCell="Q4" sqref="Q4:V4"/>
    </sheetView>
  </sheetViews>
  <sheetFormatPr defaultRowHeight="13.2"/>
  <cols>
    <col min="1" max="7" width="0.5546875" customWidth="1"/>
    <col min="8" max="11" width="7.6640625" customWidth="1"/>
    <col min="14" max="14" width="6.44140625" customWidth="1"/>
    <col min="15" max="15" width="4.6640625" customWidth="1"/>
    <col min="16" max="16" width="0" hidden="1" customWidth="1"/>
    <col min="18" max="18" width="4.109375" customWidth="1"/>
    <col min="19" max="19" width="13.109375" customWidth="1"/>
    <col min="20" max="20" width="6" customWidth="1"/>
    <col min="21" max="21" width="7.109375" customWidth="1"/>
    <col min="22" max="22" width="14.5546875" customWidth="1"/>
    <col min="23" max="23" width="0.109375" customWidth="1"/>
  </cols>
  <sheetData>
    <row r="1" spans="1:23" ht="15.6" customHeight="1">
      <c r="A1" s="154"/>
      <c r="B1" s="154"/>
      <c r="C1" s="388"/>
      <c r="D1" s="388"/>
      <c r="E1" s="388"/>
      <c r="F1" s="388"/>
      <c r="G1" s="154"/>
      <c r="H1" s="388"/>
      <c r="I1" s="388"/>
      <c r="J1" s="388"/>
      <c r="K1" s="388"/>
      <c r="L1" s="154"/>
      <c r="M1" s="154"/>
      <c r="N1" s="154"/>
      <c r="O1" s="388"/>
      <c r="P1" s="388"/>
      <c r="Q1" s="407" t="s">
        <v>367</v>
      </c>
      <c r="R1" s="407"/>
      <c r="S1" s="407"/>
      <c r="T1" s="407"/>
      <c r="U1" s="407"/>
      <c r="V1" s="407"/>
    </row>
    <row r="2" spans="1:23" ht="14.4" customHeight="1">
      <c r="A2" s="154"/>
      <c r="B2" s="154"/>
      <c r="C2" s="388"/>
      <c r="D2" s="388"/>
      <c r="E2" s="388"/>
      <c r="F2" s="388"/>
      <c r="G2" s="154"/>
      <c r="H2" s="388"/>
      <c r="I2" s="388"/>
      <c r="J2" s="388"/>
      <c r="K2" s="388"/>
      <c r="L2" s="154"/>
      <c r="M2" s="154"/>
      <c r="N2" s="154"/>
      <c r="O2" s="388"/>
      <c r="P2" s="388"/>
      <c r="Q2" s="407" t="s">
        <v>61</v>
      </c>
      <c r="R2" s="407"/>
      <c r="S2" s="407"/>
      <c r="T2" s="407"/>
      <c r="U2" s="407"/>
      <c r="V2" s="407"/>
    </row>
    <row r="3" spans="1:23" ht="15.6" customHeight="1">
      <c r="A3" s="154"/>
      <c r="B3" s="154"/>
      <c r="C3" s="388"/>
      <c r="D3" s="388"/>
      <c r="E3" s="388"/>
      <c r="F3" s="388"/>
      <c r="G3" s="154"/>
      <c r="H3" s="388"/>
      <c r="I3" s="388"/>
      <c r="J3" s="388"/>
      <c r="K3" s="388"/>
      <c r="L3" s="154"/>
      <c r="M3" s="154"/>
      <c r="N3" s="154"/>
      <c r="O3" s="388"/>
      <c r="P3" s="388"/>
      <c r="Q3" s="407" t="s">
        <v>336</v>
      </c>
      <c r="R3" s="407"/>
      <c r="S3" s="407"/>
      <c r="T3" s="407"/>
      <c r="U3" s="407"/>
      <c r="V3" s="407"/>
    </row>
    <row r="4" spans="1:23" ht="15" customHeight="1">
      <c r="A4" s="154"/>
      <c r="B4" s="154"/>
      <c r="C4" s="388"/>
      <c r="D4" s="388"/>
      <c r="E4" s="388"/>
      <c r="F4" s="388"/>
      <c r="G4" s="154"/>
      <c r="H4" s="388"/>
      <c r="I4" s="388"/>
      <c r="J4" s="388"/>
      <c r="K4" s="388"/>
      <c r="L4" s="154"/>
      <c r="M4" s="154"/>
      <c r="N4" s="154"/>
      <c r="O4" s="388"/>
      <c r="P4" s="388"/>
      <c r="Q4" s="407" t="s">
        <v>404</v>
      </c>
      <c r="R4" s="407"/>
      <c r="S4" s="407"/>
      <c r="T4" s="407"/>
      <c r="U4" s="407"/>
      <c r="V4" s="407"/>
    </row>
    <row r="5" spans="1:23">
      <c r="A5" s="154"/>
      <c r="B5" s="154"/>
      <c r="C5" s="388"/>
      <c r="D5" s="388"/>
      <c r="E5" s="388"/>
      <c r="F5" s="388"/>
      <c r="G5" s="154"/>
      <c r="H5" s="388"/>
      <c r="I5" s="388"/>
      <c r="J5" s="388"/>
      <c r="K5" s="388"/>
      <c r="L5" s="154"/>
      <c r="M5" s="154"/>
      <c r="N5" s="154"/>
      <c r="O5" s="388"/>
      <c r="P5" s="388"/>
      <c r="Q5" s="388"/>
      <c r="R5" s="388"/>
      <c r="S5" s="388"/>
      <c r="T5" s="388"/>
      <c r="U5" s="388"/>
      <c r="V5" s="388"/>
    </row>
    <row r="6" spans="1:23" ht="63" customHeight="1">
      <c r="A6" s="394" t="s">
        <v>370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</row>
    <row r="7" spans="1:23" ht="15.6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</row>
    <row r="8" spans="1:23" ht="24" customHeight="1">
      <c r="A8" s="394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</row>
    <row r="9" spans="1:23" ht="13.8" thickBot="1">
      <c r="A9" s="155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90"/>
      <c r="Q9" s="390"/>
      <c r="R9" s="395"/>
      <c r="S9" s="395"/>
      <c r="T9" s="396"/>
      <c r="U9" s="396"/>
      <c r="V9" s="156" t="s">
        <v>306</v>
      </c>
    </row>
    <row r="10" spans="1:23" ht="13.5" customHeight="1" thickBot="1">
      <c r="A10" s="224"/>
      <c r="B10" s="391" t="s">
        <v>64</v>
      </c>
      <c r="C10" s="392"/>
      <c r="D10" s="392"/>
      <c r="E10" s="392"/>
      <c r="F10" s="392"/>
      <c r="G10" s="392"/>
      <c r="H10" s="392"/>
      <c r="I10" s="392"/>
      <c r="J10" s="392"/>
      <c r="K10" s="393"/>
      <c r="L10" s="238" t="s">
        <v>230</v>
      </c>
      <c r="M10" s="238" t="s">
        <v>231</v>
      </c>
      <c r="N10" s="403" t="s">
        <v>67</v>
      </c>
      <c r="O10" s="404"/>
      <c r="P10" s="403" t="s">
        <v>68</v>
      </c>
      <c r="Q10" s="404"/>
      <c r="R10" s="391">
        <v>2023</v>
      </c>
      <c r="S10" s="405"/>
      <c r="T10" s="406">
        <v>2024</v>
      </c>
      <c r="U10" s="405"/>
      <c r="V10" s="239">
        <v>2025</v>
      </c>
      <c r="W10" s="225"/>
    </row>
    <row r="11" spans="1:23" ht="12.75" customHeight="1">
      <c r="A11" s="397"/>
      <c r="B11" s="398" t="s">
        <v>49</v>
      </c>
      <c r="C11" s="399"/>
      <c r="D11" s="399"/>
      <c r="E11" s="399"/>
      <c r="F11" s="399"/>
      <c r="G11" s="399"/>
      <c r="H11" s="399"/>
      <c r="I11" s="399"/>
      <c r="J11" s="399"/>
      <c r="K11" s="399"/>
      <c r="L11" s="408">
        <v>1</v>
      </c>
      <c r="M11" s="408">
        <v>0</v>
      </c>
      <c r="N11" s="402">
        <v>0</v>
      </c>
      <c r="O11" s="402"/>
      <c r="P11" s="374">
        <v>0</v>
      </c>
      <c r="Q11" s="374"/>
      <c r="R11" s="373">
        <f>R13+R19+R31+R37</f>
        <v>1383842.6300000001</v>
      </c>
      <c r="S11" s="373"/>
      <c r="T11" s="373">
        <f>T13+T19+T31+T37</f>
        <v>1362280</v>
      </c>
      <c r="U11" s="373"/>
      <c r="V11" s="373">
        <f>V13+V19+V31+V37</f>
        <v>1590000</v>
      </c>
      <c r="W11" s="373"/>
    </row>
    <row r="12" spans="1:23" ht="10.5" customHeight="1">
      <c r="A12" s="397"/>
      <c r="B12" s="400"/>
      <c r="C12" s="401"/>
      <c r="D12" s="401"/>
      <c r="E12" s="401"/>
      <c r="F12" s="401"/>
      <c r="G12" s="401"/>
      <c r="H12" s="401"/>
      <c r="I12" s="401"/>
      <c r="J12" s="401"/>
      <c r="K12" s="401"/>
      <c r="L12" s="408"/>
      <c r="M12" s="408"/>
      <c r="N12" s="402"/>
      <c r="O12" s="402"/>
      <c r="P12" s="374"/>
      <c r="Q12" s="374"/>
      <c r="R12" s="373"/>
      <c r="S12" s="373"/>
      <c r="T12" s="373"/>
      <c r="U12" s="373"/>
      <c r="V12" s="373"/>
      <c r="W12" s="373"/>
    </row>
    <row r="13" spans="1:23" ht="32.4" customHeight="1">
      <c r="A13" s="224"/>
      <c r="B13" s="249"/>
      <c r="C13" s="458" t="s">
        <v>50</v>
      </c>
      <c r="D13" s="459"/>
      <c r="E13" s="459"/>
      <c r="F13" s="459"/>
      <c r="G13" s="459"/>
      <c r="H13" s="459"/>
      <c r="I13" s="459"/>
      <c r="J13" s="459"/>
      <c r="K13" s="460"/>
      <c r="L13" s="229">
        <v>1</v>
      </c>
      <c r="M13" s="229">
        <v>2</v>
      </c>
      <c r="N13" s="402">
        <v>0</v>
      </c>
      <c r="O13" s="402"/>
      <c r="P13" s="374">
        <v>0</v>
      </c>
      <c r="Q13" s="374"/>
      <c r="R13" s="373">
        <f>R14</f>
        <v>412128.79</v>
      </c>
      <c r="S13" s="373"/>
      <c r="T13" s="373">
        <f>T14</f>
        <v>500000</v>
      </c>
      <c r="U13" s="373"/>
      <c r="V13" s="373">
        <f>V14</f>
        <v>500000</v>
      </c>
      <c r="W13" s="373"/>
    </row>
    <row r="14" spans="1:23" ht="54" customHeight="1">
      <c r="A14" s="224"/>
      <c r="B14" s="241"/>
      <c r="C14" s="243"/>
      <c r="D14" s="425" t="s">
        <v>360</v>
      </c>
      <c r="E14" s="425"/>
      <c r="F14" s="425"/>
      <c r="G14" s="425"/>
      <c r="H14" s="425"/>
      <c r="I14" s="425"/>
      <c r="J14" s="425"/>
      <c r="K14" s="425"/>
      <c r="L14" s="230">
        <v>1</v>
      </c>
      <c r="M14" s="230">
        <v>2</v>
      </c>
      <c r="N14" s="378">
        <v>5800000000</v>
      </c>
      <c r="O14" s="378"/>
      <c r="P14" s="379">
        <v>0</v>
      </c>
      <c r="Q14" s="379"/>
      <c r="R14" s="369">
        <f>R15</f>
        <v>412128.79</v>
      </c>
      <c r="S14" s="369"/>
      <c r="T14" s="369">
        <f>T15</f>
        <v>500000</v>
      </c>
      <c r="U14" s="369"/>
      <c r="V14" s="369">
        <f>V15</f>
        <v>500000</v>
      </c>
      <c r="W14" s="369"/>
    </row>
    <row r="15" spans="1:23" ht="17.399999999999999" customHeight="1">
      <c r="A15" s="284"/>
      <c r="B15" s="285"/>
      <c r="C15" s="287"/>
      <c r="D15" s="294"/>
      <c r="E15" s="370" t="s">
        <v>369</v>
      </c>
      <c r="F15" s="371"/>
      <c r="G15" s="371"/>
      <c r="H15" s="371"/>
      <c r="I15" s="371"/>
      <c r="J15" s="371"/>
      <c r="K15" s="372"/>
      <c r="L15" s="286">
        <v>1</v>
      </c>
      <c r="M15" s="286">
        <v>2</v>
      </c>
      <c r="N15" s="378">
        <v>5840000000</v>
      </c>
      <c r="O15" s="378"/>
      <c r="P15" s="379">
        <v>0</v>
      </c>
      <c r="Q15" s="379"/>
      <c r="R15" s="369">
        <f>R16</f>
        <v>412128.79</v>
      </c>
      <c r="S15" s="369"/>
      <c r="T15" s="369">
        <f>T16</f>
        <v>500000</v>
      </c>
      <c r="U15" s="369"/>
      <c r="V15" s="369">
        <f>V16</f>
        <v>500000</v>
      </c>
      <c r="W15" s="369"/>
    </row>
    <row r="16" spans="1:23" ht="36" customHeight="1">
      <c r="A16" s="224"/>
      <c r="B16" s="241"/>
      <c r="C16" s="243"/>
      <c r="D16" s="247"/>
      <c r="E16" s="370" t="s">
        <v>316</v>
      </c>
      <c r="F16" s="371"/>
      <c r="G16" s="371"/>
      <c r="H16" s="371"/>
      <c r="I16" s="371"/>
      <c r="J16" s="371"/>
      <c r="K16" s="372"/>
      <c r="L16" s="230">
        <v>1</v>
      </c>
      <c r="M16" s="230">
        <v>2</v>
      </c>
      <c r="N16" s="378">
        <v>5840500000</v>
      </c>
      <c r="O16" s="378"/>
      <c r="P16" s="379">
        <v>0</v>
      </c>
      <c r="Q16" s="379"/>
      <c r="R16" s="369">
        <f>R17</f>
        <v>412128.79</v>
      </c>
      <c r="S16" s="369"/>
      <c r="T16" s="369">
        <f>T17</f>
        <v>500000</v>
      </c>
      <c r="U16" s="369"/>
      <c r="V16" s="369">
        <f>V17</f>
        <v>500000</v>
      </c>
      <c r="W16" s="369"/>
    </row>
    <row r="17" spans="1:23" ht="20.25" customHeight="1">
      <c r="A17" s="224"/>
      <c r="B17" s="241"/>
      <c r="C17" s="243"/>
      <c r="D17" s="243"/>
      <c r="E17" s="425" t="s">
        <v>69</v>
      </c>
      <c r="F17" s="425"/>
      <c r="G17" s="425"/>
      <c r="H17" s="425"/>
      <c r="I17" s="425"/>
      <c r="J17" s="425"/>
      <c r="K17" s="425"/>
      <c r="L17" s="230">
        <v>1</v>
      </c>
      <c r="M17" s="230">
        <v>2</v>
      </c>
      <c r="N17" s="378">
        <v>5840510010</v>
      </c>
      <c r="O17" s="378"/>
      <c r="P17" s="379">
        <v>0</v>
      </c>
      <c r="Q17" s="379"/>
      <c r="R17" s="369">
        <f>R18</f>
        <v>412128.79</v>
      </c>
      <c r="S17" s="369"/>
      <c r="T17" s="369">
        <f>T18</f>
        <v>500000</v>
      </c>
      <c r="U17" s="369"/>
      <c r="V17" s="369">
        <f>V18</f>
        <v>500000</v>
      </c>
      <c r="W17" s="369"/>
    </row>
    <row r="18" spans="1:23" ht="20.25" customHeight="1">
      <c r="A18" s="224"/>
      <c r="B18" s="241"/>
      <c r="C18" s="216"/>
      <c r="D18" s="228"/>
      <c r="E18" s="245"/>
      <c r="F18" s="370" t="s">
        <v>70</v>
      </c>
      <c r="G18" s="371"/>
      <c r="H18" s="371"/>
      <c r="I18" s="371"/>
      <c r="J18" s="371"/>
      <c r="K18" s="372"/>
      <c r="L18" s="230">
        <v>1</v>
      </c>
      <c r="M18" s="230">
        <v>2</v>
      </c>
      <c r="N18" s="378">
        <v>5840510010</v>
      </c>
      <c r="O18" s="378"/>
      <c r="P18" s="233">
        <v>120</v>
      </c>
      <c r="Q18" s="233">
        <v>120</v>
      </c>
      <c r="R18" s="369">
        <v>412128.79</v>
      </c>
      <c r="S18" s="369"/>
      <c r="T18" s="369">
        <v>500000</v>
      </c>
      <c r="U18" s="369"/>
      <c r="V18" s="234">
        <v>500000</v>
      </c>
      <c r="W18" s="240"/>
    </row>
    <row r="19" spans="1:23" ht="46.5" customHeight="1">
      <c r="A19" s="224"/>
      <c r="B19" s="249"/>
      <c r="C19" s="458" t="s">
        <v>53</v>
      </c>
      <c r="D19" s="459"/>
      <c r="E19" s="459"/>
      <c r="F19" s="459"/>
      <c r="G19" s="459"/>
      <c r="H19" s="459"/>
      <c r="I19" s="459"/>
      <c r="J19" s="459"/>
      <c r="K19" s="460"/>
      <c r="L19" s="229">
        <v>1</v>
      </c>
      <c r="M19" s="229">
        <v>4</v>
      </c>
      <c r="N19" s="402">
        <v>0</v>
      </c>
      <c r="O19" s="402"/>
      <c r="P19" s="374">
        <v>0</v>
      </c>
      <c r="Q19" s="374"/>
      <c r="R19" s="373">
        <f>R20</f>
        <v>963449.34000000008</v>
      </c>
      <c r="S19" s="373"/>
      <c r="T19" s="373">
        <f>T20</f>
        <v>854010</v>
      </c>
      <c r="U19" s="373"/>
      <c r="V19" s="373">
        <f>V20</f>
        <v>1081730</v>
      </c>
      <c r="W19" s="373"/>
    </row>
    <row r="20" spans="1:23" ht="52.95" customHeight="1">
      <c r="A20" s="224"/>
      <c r="B20" s="241"/>
      <c r="C20" s="244"/>
      <c r="D20" s="370" t="s">
        <v>360</v>
      </c>
      <c r="E20" s="371"/>
      <c r="F20" s="371"/>
      <c r="G20" s="371"/>
      <c r="H20" s="371"/>
      <c r="I20" s="371"/>
      <c r="J20" s="371"/>
      <c r="K20" s="372"/>
      <c r="L20" s="230">
        <v>1</v>
      </c>
      <c r="M20" s="230">
        <v>4</v>
      </c>
      <c r="N20" s="378">
        <v>5800000000</v>
      </c>
      <c r="O20" s="378"/>
      <c r="P20" s="379">
        <v>0</v>
      </c>
      <c r="Q20" s="379"/>
      <c r="R20" s="369">
        <f>R21</f>
        <v>963449.34000000008</v>
      </c>
      <c r="S20" s="369"/>
      <c r="T20" s="369">
        <f>T21</f>
        <v>854010</v>
      </c>
      <c r="U20" s="369"/>
      <c r="V20" s="369">
        <f>V21</f>
        <v>1081730</v>
      </c>
      <c r="W20" s="369"/>
    </row>
    <row r="21" spans="1:23" ht="17.399999999999999" customHeight="1">
      <c r="A21" s="302"/>
      <c r="B21" s="306"/>
      <c r="C21" s="301"/>
      <c r="D21" s="294"/>
      <c r="E21" s="370" t="s">
        <v>369</v>
      </c>
      <c r="F21" s="371"/>
      <c r="G21" s="371"/>
      <c r="H21" s="371"/>
      <c r="I21" s="371"/>
      <c r="J21" s="371"/>
      <c r="K21" s="372"/>
      <c r="L21" s="305">
        <v>1</v>
      </c>
      <c r="M21" s="305">
        <v>4</v>
      </c>
      <c r="N21" s="378">
        <v>5840000000</v>
      </c>
      <c r="O21" s="378"/>
      <c r="P21" s="379">
        <v>0</v>
      </c>
      <c r="Q21" s="379"/>
      <c r="R21" s="369">
        <f>R22</f>
        <v>963449.34000000008</v>
      </c>
      <c r="S21" s="369"/>
      <c r="T21" s="369">
        <f>T22</f>
        <v>854010</v>
      </c>
      <c r="U21" s="369"/>
      <c r="V21" s="369">
        <f>V22</f>
        <v>1081730</v>
      </c>
      <c r="W21" s="369"/>
    </row>
    <row r="22" spans="1:23" ht="30.6" customHeight="1">
      <c r="A22" s="224"/>
      <c r="B22" s="241"/>
      <c r="C22" s="243"/>
      <c r="D22" s="228"/>
      <c r="E22" s="370" t="s">
        <v>316</v>
      </c>
      <c r="F22" s="371"/>
      <c r="G22" s="371"/>
      <c r="H22" s="371"/>
      <c r="I22" s="371"/>
      <c r="J22" s="371"/>
      <c r="K22" s="372"/>
      <c r="L22" s="230">
        <v>1</v>
      </c>
      <c r="M22" s="230">
        <v>4</v>
      </c>
      <c r="N22" s="378">
        <v>5840500000</v>
      </c>
      <c r="O22" s="378"/>
      <c r="P22" s="379">
        <v>0</v>
      </c>
      <c r="Q22" s="379"/>
      <c r="R22" s="369">
        <f>R23+R30</f>
        <v>963449.34000000008</v>
      </c>
      <c r="S22" s="369"/>
      <c r="T22" s="369">
        <f>T23+T30</f>
        <v>854010</v>
      </c>
      <c r="U22" s="369"/>
      <c r="V22" s="369">
        <f>V23+V30</f>
        <v>1081730</v>
      </c>
      <c r="W22" s="369"/>
    </row>
    <row r="23" spans="1:23" ht="25.2" customHeight="1">
      <c r="A23" s="224"/>
      <c r="B23" s="241"/>
      <c r="C23" s="243"/>
      <c r="D23" s="243"/>
      <c r="E23" s="425" t="s">
        <v>397</v>
      </c>
      <c r="F23" s="425"/>
      <c r="G23" s="425"/>
      <c r="H23" s="425"/>
      <c r="I23" s="425"/>
      <c r="J23" s="425"/>
      <c r="K23" s="425"/>
      <c r="L23" s="230">
        <v>1</v>
      </c>
      <c r="M23" s="230">
        <v>4</v>
      </c>
      <c r="N23" s="378">
        <v>5840510020</v>
      </c>
      <c r="O23" s="378"/>
      <c r="P23" s="379">
        <v>0</v>
      </c>
      <c r="Q23" s="379"/>
      <c r="R23" s="369">
        <f>R24+R25+R27+R28</f>
        <v>724719.34000000008</v>
      </c>
      <c r="S23" s="369"/>
      <c r="T23" s="369">
        <f>T24+T25+T27+T28</f>
        <v>615280</v>
      </c>
      <c r="U23" s="369"/>
      <c r="V23" s="369">
        <f>V24+V25+V27+V28</f>
        <v>843000</v>
      </c>
      <c r="W23" s="369"/>
    </row>
    <row r="24" spans="1:23" ht="21" customHeight="1">
      <c r="A24" s="224"/>
      <c r="B24" s="241"/>
      <c r="C24" s="243"/>
      <c r="D24" s="243"/>
      <c r="E24" s="232"/>
      <c r="F24" s="425" t="s">
        <v>70</v>
      </c>
      <c r="G24" s="425"/>
      <c r="H24" s="425"/>
      <c r="I24" s="425"/>
      <c r="J24" s="425"/>
      <c r="K24" s="425"/>
      <c r="L24" s="230">
        <v>1</v>
      </c>
      <c r="M24" s="230">
        <v>4</v>
      </c>
      <c r="N24" s="378">
        <v>5840510020</v>
      </c>
      <c r="O24" s="378"/>
      <c r="P24" s="379">
        <v>120</v>
      </c>
      <c r="Q24" s="379"/>
      <c r="R24" s="369">
        <v>497409.46</v>
      </c>
      <c r="S24" s="369"/>
      <c r="T24" s="369">
        <v>500000</v>
      </c>
      <c r="U24" s="369"/>
      <c r="V24" s="234">
        <v>500000</v>
      </c>
      <c r="W24" s="240"/>
    </row>
    <row r="25" spans="1:23" ht="12.75" customHeight="1">
      <c r="A25" s="397"/>
      <c r="B25" s="419"/>
      <c r="C25" s="422"/>
      <c r="D25" s="422"/>
      <c r="E25" s="418"/>
      <c r="F25" s="425" t="s">
        <v>73</v>
      </c>
      <c r="G25" s="425"/>
      <c r="H25" s="425"/>
      <c r="I25" s="425"/>
      <c r="J25" s="425"/>
      <c r="K25" s="425"/>
      <c r="L25" s="421">
        <v>1</v>
      </c>
      <c r="M25" s="421">
        <v>4</v>
      </c>
      <c r="N25" s="378">
        <v>5840510020</v>
      </c>
      <c r="O25" s="378"/>
      <c r="P25" s="379">
        <v>240</v>
      </c>
      <c r="Q25" s="379"/>
      <c r="R25" s="369">
        <v>207132.88</v>
      </c>
      <c r="S25" s="369"/>
      <c r="T25" s="369">
        <v>97180</v>
      </c>
      <c r="U25" s="369"/>
      <c r="V25" s="369">
        <v>324900</v>
      </c>
      <c r="W25" s="240"/>
    </row>
    <row r="26" spans="1:23" ht="19.2" customHeight="1">
      <c r="A26" s="397"/>
      <c r="B26" s="419"/>
      <c r="C26" s="422"/>
      <c r="D26" s="422"/>
      <c r="E26" s="418"/>
      <c r="F26" s="425"/>
      <c r="G26" s="425"/>
      <c r="H26" s="425"/>
      <c r="I26" s="425"/>
      <c r="J26" s="425"/>
      <c r="K26" s="425"/>
      <c r="L26" s="421"/>
      <c r="M26" s="421"/>
      <c r="N26" s="378"/>
      <c r="O26" s="378"/>
      <c r="P26" s="379"/>
      <c r="Q26" s="379"/>
      <c r="R26" s="369"/>
      <c r="S26" s="369"/>
      <c r="T26" s="369"/>
      <c r="U26" s="369"/>
      <c r="V26" s="369"/>
      <c r="W26" s="240"/>
    </row>
    <row r="27" spans="1:23" ht="21" customHeight="1">
      <c r="A27" s="224"/>
      <c r="B27" s="241"/>
      <c r="C27" s="243"/>
      <c r="D27" s="243"/>
      <c r="E27" s="232"/>
      <c r="F27" s="425" t="s">
        <v>46</v>
      </c>
      <c r="G27" s="425"/>
      <c r="H27" s="425"/>
      <c r="I27" s="425"/>
      <c r="J27" s="425"/>
      <c r="K27" s="425"/>
      <c r="L27" s="230">
        <v>1</v>
      </c>
      <c r="M27" s="230">
        <v>4</v>
      </c>
      <c r="N27" s="452">
        <v>5840510020</v>
      </c>
      <c r="O27" s="453"/>
      <c r="P27" s="379">
        <v>540</v>
      </c>
      <c r="Q27" s="379"/>
      <c r="R27" s="369">
        <v>18177</v>
      </c>
      <c r="S27" s="369"/>
      <c r="T27" s="369">
        <v>17600</v>
      </c>
      <c r="U27" s="369"/>
      <c r="V27" s="234">
        <v>17600</v>
      </c>
      <c r="W27" s="240"/>
    </row>
    <row r="28" spans="1:23" ht="21" customHeight="1">
      <c r="A28" s="224"/>
      <c r="B28" s="241"/>
      <c r="C28" s="243"/>
      <c r="D28" s="243"/>
      <c r="E28" s="232"/>
      <c r="F28" s="425" t="s">
        <v>193</v>
      </c>
      <c r="G28" s="425"/>
      <c r="H28" s="425"/>
      <c r="I28" s="425"/>
      <c r="J28" s="425"/>
      <c r="K28" s="425"/>
      <c r="L28" s="230">
        <v>1</v>
      </c>
      <c r="M28" s="230">
        <v>4</v>
      </c>
      <c r="N28" s="452">
        <v>5840510020</v>
      </c>
      <c r="O28" s="453"/>
      <c r="P28" s="379">
        <v>850</v>
      </c>
      <c r="Q28" s="379"/>
      <c r="R28" s="369">
        <v>2000</v>
      </c>
      <c r="S28" s="369"/>
      <c r="T28" s="369">
        <v>500</v>
      </c>
      <c r="U28" s="369"/>
      <c r="V28" s="234">
        <v>500</v>
      </c>
      <c r="W28" s="240"/>
    </row>
    <row r="29" spans="1:23" ht="76.2" customHeight="1">
      <c r="A29" s="224"/>
      <c r="B29" s="241"/>
      <c r="C29" s="216"/>
      <c r="D29" s="216"/>
      <c r="E29" s="231"/>
      <c r="F29" s="370" t="s">
        <v>197</v>
      </c>
      <c r="G29" s="371"/>
      <c r="H29" s="371"/>
      <c r="I29" s="371"/>
      <c r="J29" s="371"/>
      <c r="K29" s="372"/>
      <c r="L29" s="230">
        <v>1</v>
      </c>
      <c r="M29" s="230">
        <v>4</v>
      </c>
      <c r="N29" s="378">
        <v>5840515010</v>
      </c>
      <c r="O29" s="378"/>
      <c r="P29" s="233"/>
      <c r="Q29" s="233">
        <v>0</v>
      </c>
      <c r="R29" s="369">
        <f>R30</f>
        <v>238730</v>
      </c>
      <c r="S29" s="369"/>
      <c r="T29" s="369">
        <f>T30</f>
        <v>238730</v>
      </c>
      <c r="U29" s="369"/>
      <c r="V29" s="369">
        <f>V30</f>
        <v>238730</v>
      </c>
      <c r="W29" s="369"/>
    </row>
    <row r="30" spans="1:23" ht="16.5" customHeight="1">
      <c r="A30" s="224"/>
      <c r="B30" s="241"/>
      <c r="C30" s="243"/>
      <c r="D30" s="243"/>
      <c r="E30" s="232"/>
      <c r="F30" s="425" t="s">
        <v>46</v>
      </c>
      <c r="G30" s="425"/>
      <c r="H30" s="425"/>
      <c r="I30" s="425"/>
      <c r="J30" s="425"/>
      <c r="K30" s="425"/>
      <c r="L30" s="230">
        <v>1</v>
      </c>
      <c r="M30" s="230">
        <v>4</v>
      </c>
      <c r="N30" s="378">
        <v>5840515010</v>
      </c>
      <c r="O30" s="378"/>
      <c r="P30" s="379">
        <v>540</v>
      </c>
      <c r="Q30" s="379"/>
      <c r="R30" s="369">
        <v>238730</v>
      </c>
      <c r="S30" s="369"/>
      <c r="T30" s="369">
        <v>238730</v>
      </c>
      <c r="U30" s="369"/>
      <c r="V30" s="234">
        <v>238730</v>
      </c>
      <c r="W30" s="240"/>
    </row>
    <row r="31" spans="1:23" ht="36" customHeight="1">
      <c r="A31" s="224"/>
      <c r="B31" s="464" t="s">
        <v>202</v>
      </c>
      <c r="C31" s="459"/>
      <c r="D31" s="459"/>
      <c r="E31" s="459"/>
      <c r="F31" s="459"/>
      <c r="G31" s="459"/>
      <c r="H31" s="459"/>
      <c r="I31" s="459"/>
      <c r="J31" s="459"/>
      <c r="K31" s="460"/>
      <c r="L31" s="229">
        <v>1</v>
      </c>
      <c r="M31" s="229">
        <v>6</v>
      </c>
      <c r="N31" s="411">
        <v>0</v>
      </c>
      <c r="O31" s="412"/>
      <c r="P31" s="409">
        <v>0</v>
      </c>
      <c r="Q31" s="410"/>
      <c r="R31" s="386">
        <f>R33</f>
        <v>7900</v>
      </c>
      <c r="S31" s="387"/>
      <c r="T31" s="386">
        <f>T33</f>
        <v>7900</v>
      </c>
      <c r="U31" s="387"/>
      <c r="V31" s="386">
        <f>V33</f>
        <v>7900</v>
      </c>
      <c r="W31" s="387"/>
    </row>
    <row r="32" spans="1:23" ht="52.95" customHeight="1">
      <c r="A32" s="333"/>
      <c r="B32" s="334"/>
      <c r="C32" s="244"/>
      <c r="D32" s="370" t="s">
        <v>360</v>
      </c>
      <c r="E32" s="371"/>
      <c r="F32" s="371"/>
      <c r="G32" s="371"/>
      <c r="H32" s="371"/>
      <c r="I32" s="371"/>
      <c r="J32" s="371"/>
      <c r="K32" s="372"/>
      <c r="L32" s="335">
        <v>1</v>
      </c>
      <c r="M32" s="335">
        <v>6</v>
      </c>
      <c r="N32" s="378">
        <v>5800000000</v>
      </c>
      <c r="O32" s="378"/>
      <c r="P32" s="379">
        <v>0</v>
      </c>
      <c r="Q32" s="379"/>
      <c r="R32" s="369">
        <f>R33</f>
        <v>7900</v>
      </c>
      <c r="S32" s="369"/>
      <c r="T32" s="369">
        <f>T33</f>
        <v>7900</v>
      </c>
      <c r="U32" s="369"/>
      <c r="V32" s="369">
        <f>V33</f>
        <v>7900</v>
      </c>
      <c r="W32" s="369"/>
    </row>
    <row r="33" spans="1:23" ht="17.399999999999999" customHeight="1">
      <c r="A33" s="302"/>
      <c r="B33" s="306"/>
      <c r="C33" s="301"/>
      <c r="D33" s="294"/>
      <c r="E33" s="370" t="s">
        <v>369</v>
      </c>
      <c r="F33" s="371"/>
      <c r="G33" s="371"/>
      <c r="H33" s="371"/>
      <c r="I33" s="371"/>
      <c r="J33" s="371"/>
      <c r="K33" s="372"/>
      <c r="L33" s="305">
        <v>1</v>
      </c>
      <c r="M33" s="305">
        <v>6</v>
      </c>
      <c r="N33" s="378">
        <v>5840000000</v>
      </c>
      <c r="O33" s="378"/>
      <c r="P33" s="379">
        <v>0</v>
      </c>
      <c r="Q33" s="379"/>
      <c r="R33" s="369">
        <f>R34</f>
        <v>7900</v>
      </c>
      <c r="S33" s="369"/>
      <c r="T33" s="369">
        <f>T34</f>
        <v>7900</v>
      </c>
      <c r="U33" s="369"/>
      <c r="V33" s="369">
        <f>V34</f>
        <v>7900</v>
      </c>
      <c r="W33" s="369"/>
    </row>
    <row r="34" spans="1:23" ht="27" customHeight="1">
      <c r="A34" s="224"/>
      <c r="B34" s="241"/>
      <c r="C34" s="243"/>
      <c r="D34" s="425" t="s">
        <v>316</v>
      </c>
      <c r="E34" s="425"/>
      <c r="F34" s="425"/>
      <c r="G34" s="425"/>
      <c r="H34" s="425"/>
      <c r="I34" s="425"/>
      <c r="J34" s="425"/>
      <c r="K34" s="425"/>
      <c r="L34" s="230">
        <v>1</v>
      </c>
      <c r="M34" s="230">
        <v>6</v>
      </c>
      <c r="N34" s="378">
        <v>5840500000</v>
      </c>
      <c r="O34" s="378"/>
      <c r="P34" s="379">
        <v>0</v>
      </c>
      <c r="Q34" s="379"/>
      <c r="R34" s="369">
        <f>R35</f>
        <v>7900</v>
      </c>
      <c r="S34" s="369"/>
      <c r="T34" s="369">
        <f>T35</f>
        <v>7900</v>
      </c>
      <c r="U34" s="369"/>
      <c r="V34" s="369">
        <f>V35</f>
        <v>7900</v>
      </c>
      <c r="W34" s="369"/>
    </row>
    <row r="35" spans="1:23" ht="34.950000000000003" customHeight="1">
      <c r="A35" s="224"/>
      <c r="B35" s="241"/>
      <c r="C35" s="216"/>
      <c r="D35" s="216"/>
      <c r="E35" s="231"/>
      <c r="F35" s="370" t="s">
        <v>398</v>
      </c>
      <c r="G35" s="371"/>
      <c r="H35" s="371"/>
      <c r="I35" s="371"/>
      <c r="J35" s="371"/>
      <c r="K35" s="372"/>
      <c r="L35" s="230">
        <v>1</v>
      </c>
      <c r="M35" s="230">
        <v>6</v>
      </c>
      <c r="N35" s="452">
        <v>5840510080</v>
      </c>
      <c r="O35" s="453"/>
      <c r="P35" s="233"/>
      <c r="Q35" s="233">
        <v>0</v>
      </c>
      <c r="R35" s="383">
        <f>R36</f>
        <v>7900</v>
      </c>
      <c r="S35" s="384"/>
      <c r="T35" s="383">
        <f>T36</f>
        <v>7900</v>
      </c>
      <c r="U35" s="384"/>
      <c r="V35" s="383">
        <f>V36</f>
        <v>7900</v>
      </c>
      <c r="W35" s="384"/>
    </row>
    <row r="36" spans="1:23" ht="13.5" customHeight="1">
      <c r="A36" s="224"/>
      <c r="B36" s="241"/>
      <c r="C36" s="243"/>
      <c r="D36" s="243"/>
      <c r="E36" s="232"/>
      <c r="F36" s="370" t="s">
        <v>46</v>
      </c>
      <c r="G36" s="371"/>
      <c r="H36" s="371"/>
      <c r="I36" s="371"/>
      <c r="J36" s="371"/>
      <c r="K36" s="372"/>
      <c r="L36" s="230">
        <v>1</v>
      </c>
      <c r="M36" s="230">
        <v>6</v>
      </c>
      <c r="N36" s="452">
        <v>5840510080</v>
      </c>
      <c r="O36" s="453"/>
      <c r="P36" s="379">
        <v>540</v>
      </c>
      <c r="Q36" s="379"/>
      <c r="R36" s="369">
        <v>7900</v>
      </c>
      <c r="S36" s="369"/>
      <c r="T36" s="369">
        <v>7900</v>
      </c>
      <c r="U36" s="369"/>
      <c r="V36" s="234">
        <v>7900</v>
      </c>
      <c r="W36" s="240"/>
    </row>
    <row r="37" spans="1:23" ht="13.5" customHeight="1">
      <c r="A37" s="224"/>
      <c r="B37" s="241"/>
      <c r="C37" s="461" t="s">
        <v>215</v>
      </c>
      <c r="D37" s="462"/>
      <c r="E37" s="462"/>
      <c r="F37" s="462"/>
      <c r="G37" s="462"/>
      <c r="H37" s="462"/>
      <c r="I37" s="462"/>
      <c r="J37" s="462"/>
      <c r="K37" s="463"/>
      <c r="L37" s="304">
        <v>1</v>
      </c>
      <c r="M37" s="304">
        <v>13</v>
      </c>
      <c r="N37" s="428">
        <v>0</v>
      </c>
      <c r="O37" s="428"/>
      <c r="P37" s="303"/>
      <c r="Q37" s="128">
        <v>0</v>
      </c>
      <c r="R37" s="373">
        <f>R41</f>
        <v>364.5</v>
      </c>
      <c r="S37" s="373"/>
      <c r="T37" s="373">
        <f>T41</f>
        <v>370</v>
      </c>
      <c r="U37" s="373"/>
      <c r="V37" s="313">
        <f>V41</f>
        <v>370</v>
      </c>
      <c r="W37" s="242"/>
    </row>
    <row r="38" spans="1:23" ht="52.95" customHeight="1">
      <c r="A38" s="333"/>
      <c r="B38" s="334"/>
      <c r="C38" s="244"/>
      <c r="D38" s="370" t="s">
        <v>360</v>
      </c>
      <c r="E38" s="371"/>
      <c r="F38" s="371"/>
      <c r="G38" s="371"/>
      <c r="H38" s="371"/>
      <c r="I38" s="371"/>
      <c r="J38" s="371"/>
      <c r="K38" s="372"/>
      <c r="L38" s="335">
        <v>1</v>
      </c>
      <c r="M38" s="335">
        <v>13</v>
      </c>
      <c r="N38" s="378">
        <v>5800000000</v>
      </c>
      <c r="O38" s="378"/>
      <c r="P38" s="379">
        <v>0</v>
      </c>
      <c r="Q38" s="379"/>
      <c r="R38" s="369">
        <f>R39</f>
        <v>364.5</v>
      </c>
      <c r="S38" s="369"/>
      <c r="T38" s="369">
        <f>T39</f>
        <v>370</v>
      </c>
      <c r="U38" s="369"/>
      <c r="V38" s="369">
        <f>V39</f>
        <v>370</v>
      </c>
      <c r="W38" s="369"/>
    </row>
    <row r="39" spans="1:23" ht="17.399999999999999" customHeight="1">
      <c r="A39" s="302"/>
      <c r="B39" s="306"/>
      <c r="C39" s="301"/>
      <c r="D39" s="294"/>
      <c r="E39" s="370" t="s">
        <v>369</v>
      </c>
      <c r="F39" s="371"/>
      <c r="G39" s="371"/>
      <c r="H39" s="371"/>
      <c r="I39" s="371"/>
      <c r="J39" s="371"/>
      <c r="K39" s="372"/>
      <c r="L39" s="305">
        <v>1</v>
      </c>
      <c r="M39" s="305">
        <v>13</v>
      </c>
      <c r="N39" s="378">
        <v>5840000000</v>
      </c>
      <c r="O39" s="378"/>
      <c r="P39" s="379">
        <v>0</v>
      </c>
      <c r="Q39" s="379"/>
      <c r="R39" s="369">
        <f>R40</f>
        <v>364.5</v>
      </c>
      <c r="S39" s="369"/>
      <c r="T39" s="369">
        <f>T40</f>
        <v>370</v>
      </c>
      <c r="U39" s="369"/>
      <c r="V39" s="369">
        <f>V40</f>
        <v>370</v>
      </c>
      <c r="W39" s="369"/>
    </row>
    <row r="40" spans="1:23" ht="27" customHeight="1">
      <c r="A40" s="302"/>
      <c r="B40" s="306"/>
      <c r="C40" s="301"/>
      <c r="D40" s="425" t="s">
        <v>316</v>
      </c>
      <c r="E40" s="425"/>
      <c r="F40" s="425"/>
      <c r="G40" s="425"/>
      <c r="H40" s="425"/>
      <c r="I40" s="425"/>
      <c r="J40" s="425"/>
      <c r="K40" s="425"/>
      <c r="L40" s="305">
        <v>1</v>
      </c>
      <c r="M40" s="305">
        <v>13</v>
      </c>
      <c r="N40" s="378">
        <v>5840500000</v>
      </c>
      <c r="O40" s="378"/>
      <c r="P40" s="379">
        <v>0</v>
      </c>
      <c r="Q40" s="379"/>
      <c r="R40" s="369">
        <f>R41</f>
        <v>364.5</v>
      </c>
      <c r="S40" s="369"/>
      <c r="T40" s="369">
        <f>T41</f>
        <v>370</v>
      </c>
      <c r="U40" s="369"/>
      <c r="V40" s="369">
        <f>V41</f>
        <v>370</v>
      </c>
      <c r="W40" s="369"/>
    </row>
    <row r="41" spans="1:23" ht="22.2" customHeight="1">
      <c r="A41" s="224"/>
      <c r="B41" s="241"/>
      <c r="C41" s="430" t="s">
        <v>216</v>
      </c>
      <c r="D41" s="430"/>
      <c r="E41" s="430"/>
      <c r="F41" s="430"/>
      <c r="G41" s="430"/>
      <c r="H41" s="430"/>
      <c r="I41" s="430"/>
      <c r="J41" s="430"/>
      <c r="K41" s="430"/>
      <c r="L41" s="230">
        <v>1</v>
      </c>
      <c r="M41" s="230">
        <v>13</v>
      </c>
      <c r="N41" s="380">
        <v>5840595100</v>
      </c>
      <c r="O41" s="380"/>
      <c r="P41" s="233"/>
      <c r="Q41" s="129">
        <v>0</v>
      </c>
      <c r="R41" s="383">
        <f>R42</f>
        <v>364.5</v>
      </c>
      <c r="S41" s="384"/>
      <c r="T41" s="369">
        <f>T42</f>
        <v>370</v>
      </c>
      <c r="U41" s="369"/>
      <c r="V41" s="235">
        <f>V42</f>
        <v>370</v>
      </c>
      <c r="W41" s="242"/>
    </row>
    <row r="42" spans="1:23" ht="13.2" customHeight="1">
      <c r="A42" s="224"/>
      <c r="B42" s="241"/>
      <c r="C42" s="430" t="s">
        <v>193</v>
      </c>
      <c r="D42" s="430"/>
      <c r="E42" s="430"/>
      <c r="F42" s="430"/>
      <c r="G42" s="430"/>
      <c r="H42" s="430"/>
      <c r="I42" s="430"/>
      <c r="J42" s="430"/>
      <c r="K42" s="430"/>
      <c r="L42" s="230">
        <v>1</v>
      </c>
      <c r="M42" s="230">
        <v>13</v>
      </c>
      <c r="N42" s="380">
        <v>5840595100</v>
      </c>
      <c r="O42" s="380"/>
      <c r="P42" s="233"/>
      <c r="Q42" s="129">
        <v>850</v>
      </c>
      <c r="R42" s="383">
        <v>364.5</v>
      </c>
      <c r="S42" s="384"/>
      <c r="T42" s="369">
        <v>370</v>
      </c>
      <c r="U42" s="369"/>
      <c r="V42" s="235">
        <v>370</v>
      </c>
      <c r="W42" s="242"/>
    </row>
    <row r="43" spans="1:23" ht="20.25" customHeight="1">
      <c r="A43" s="224"/>
      <c r="B43" s="435" t="s">
        <v>54</v>
      </c>
      <c r="C43" s="436"/>
      <c r="D43" s="436"/>
      <c r="E43" s="436"/>
      <c r="F43" s="436"/>
      <c r="G43" s="436"/>
      <c r="H43" s="436"/>
      <c r="I43" s="436"/>
      <c r="J43" s="436"/>
      <c r="K43" s="436"/>
      <c r="L43" s="246">
        <v>2</v>
      </c>
      <c r="M43" s="246">
        <v>0</v>
      </c>
      <c r="N43" s="414">
        <v>0</v>
      </c>
      <c r="O43" s="414"/>
      <c r="P43" s="413">
        <v>0</v>
      </c>
      <c r="Q43" s="413"/>
      <c r="R43" s="385">
        <f>R44</f>
        <v>128500</v>
      </c>
      <c r="S43" s="385"/>
      <c r="T43" s="385">
        <f>T44</f>
        <v>134500</v>
      </c>
      <c r="U43" s="385"/>
      <c r="V43" s="385">
        <f>V44</f>
        <v>139400</v>
      </c>
      <c r="W43" s="385"/>
    </row>
    <row r="44" spans="1:23" ht="23.25" customHeight="1">
      <c r="A44" s="224"/>
      <c r="B44" s="248"/>
      <c r="C44" s="432" t="s">
        <v>55</v>
      </c>
      <c r="D44" s="433"/>
      <c r="E44" s="433"/>
      <c r="F44" s="433"/>
      <c r="G44" s="433"/>
      <c r="H44" s="433"/>
      <c r="I44" s="433"/>
      <c r="J44" s="433"/>
      <c r="K44" s="434"/>
      <c r="L44" s="236">
        <v>2</v>
      </c>
      <c r="M44" s="236">
        <v>3</v>
      </c>
      <c r="N44" s="431">
        <v>0</v>
      </c>
      <c r="O44" s="431"/>
      <c r="P44" s="427">
        <v>0</v>
      </c>
      <c r="Q44" s="427"/>
      <c r="R44" s="373">
        <f>R45</f>
        <v>128500</v>
      </c>
      <c r="S44" s="373"/>
      <c r="T44" s="373">
        <f>T45</f>
        <v>134500</v>
      </c>
      <c r="U44" s="373"/>
      <c r="V44" s="373">
        <f>V45</f>
        <v>139400</v>
      </c>
      <c r="W44" s="373"/>
    </row>
    <row r="45" spans="1:23" ht="57.6" customHeight="1">
      <c r="A45" s="224"/>
      <c r="B45" s="248"/>
      <c r="C45" s="243"/>
      <c r="D45" s="425" t="s">
        <v>360</v>
      </c>
      <c r="E45" s="425"/>
      <c r="F45" s="425"/>
      <c r="G45" s="425"/>
      <c r="H45" s="425"/>
      <c r="I45" s="425"/>
      <c r="J45" s="425"/>
      <c r="K45" s="425"/>
      <c r="L45" s="237">
        <v>2</v>
      </c>
      <c r="M45" s="237">
        <v>3</v>
      </c>
      <c r="N45" s="416">
        <v>5800000000</v>
      </c>
      <c r="O45" s="416"/>
      <c r="P45" s="377">
        <v>0</v>
      </c>
      <c r="Q45" s="377"/>
      <c r="R45" s="369">
        <f>R46</f>
        <v>128500</v>
      </c>
      <c r="S45" s="369"/>
      <c r="T45" s="369">
        <f>T46</f>
        <v>134500</v>
      </c>
      <c r="U45" s="369"/>
      <c r="V45" s="369">
        <f>V46</f>
        <v>139400</v>
      </c>
      <c r="W45" s="369"/>
    </row>
    <row r="46" spans="1:23" ht="17.399999999999999" customHeight="1">
      <c r="A46" s="302"/>
      <c r="B46" s="306"/>
      <c r="C46" s="301"/>
      <c r="D46" s="294"/>
      <c r="E46" s="370" t="s">
        <v>369</v>
      </c>
      <c r="F46" s="371"/>
      <c r="G46" s="371"/>
      <c r="H46" s="371"/>
      <c r="I46" s="371"/>
      <c r="J46" s="371"/>
      <c r="K46" s="372"/>
      <c r="L46" s="305">
        <v>2</v>
      </c>
      <c r="M46" s="305">
        <v>3</v>
      </c>
      <c r="N46" s="378">
        <v>5840000000</v>
      </c>
      <c r="O46" s="378"/>
      <c r="P46" s="379">
        <v>0</v>
      </c>
      <c r="Q46" s="379"/>
      <c r="R46" s="369">
        <f>R47</f>
        <v>128500</v>
      </c>
      <c r="S46" s="369"/>
      <c r="T46" s="369">
        <f>T47</f>
        <v>134500</v>
      </c>
      <c r="U46" s="369"/>
      <c r="V46" s="369">
        <f>V47</f>
        <v>139400</v>
      </c>
      <c r="W46" s="369"/>
    </row>
    <row r="47" spans="1:23" ht="36" customHeight="1">
      <c r="A47" s="224"/>
      <c r="B47" s="248"/>
      <c r="C47" s="243"/>
      <c r="D47" s="243"/>
      <c r="E47" s="467" t="s">
        <v>316</v>
      </c>
      <c r="F47" s="467"/>
      <c r="G47" s="467"/>
      <c r="H47" s="467"/>
      <c r="I47" s="467"/>
      <c r="J47" s="467"/>
      <c r="K47" s="467"/>
      <c r="L47" s="237">
        <v>2</v>
      </c>
      <c r="M47" s="237">
        <v>3</v>
      </c>
      <c r="N47" s="416">
        <v>5840500000</v>
      </c>
      <c r="O47" s="416"/>
      <c r="P47" s="377">
        <v>0</v>
      </c>
      <c r="Q47" s="377"/>
      <c r="R47" s="369">
        <f>R48</f>
        <v>128500</v>
      </c>
      <c r="S47" s="369"/>
      <c r="T47" s="369">
        <f>T48</f>
        <v>134500</v>
      </c>
      <c r="U47" s="369"/>
      <c r="V47" s="369">
        <f>V48</f>
        <v>139400</v>
      </c>
      <c r="W47" s="369"/>
    </row>
    <row r="48" spans="1:23" ht="18.600000000000001" customHeight="1">
      <c r="A48" s="397"/>
      <c r="B48" s="429"/>
      <c r="C48" s="422"/>
      <c r="D48" s="422"/>
      <c r="E48" s="468" t="s">
        <v>307</v>
      </c>
      <c r="F48" s="469"/>
      <c r="G48" s="469"/>
      <c r="H48" s="469"/>
      <c r="I48" s="469"/>
      <c r="J48" s="469"/>
      <c r="K48" s="470"/>
      <c r="L48" s="415">
        <v>2</v>
      </c>
      <c r="M48" s="415">
        <v>3</v>
      </c>
      <c r="N48" s="416">
        <v>5840551180</v>
      </c>
      <c r="O48" s="416"/>
      <c r="P48" s="377">
        <v>0</v>
      </c>
      <c r="Q48" s="377"/>
      <c r="R48" s="369">
        <f>R50+R51</f>
        <v>128500</v>
      </c>
      <c r="S48" s="369"/>
      <c r="T48" s="369">
        <f>T50+T51</f>
        <v>134500</v>
      </c>
      <c r="U48" s="369"/>
      <c r="V48" s="369">
        <f>V50+V51</f>
        <v>139400</v>
      </c>
      <c r="W48" s="240"/>
    </row>
    <row r="49" spans="1:23" ht="18" customHeight="1">
      <c r="A49" s="397"/>
      <c r="B49" s="429"/>
      <c r="C49" s="422"/>
      <c r="D49" s="422"/>
      <c r="E49" s="471"/>
      <c r="F49" s="472"/>
      <c r="G49" s="472"/>
      <c r="H49" s="472"/>
      <c r="I49" s="472"/>
      <c r="J49" s="472"/>
      <c r="K49" s="473"/>
      <c r="L49" s="415"/>
      <c r="M49" s="415"/>
      <c r="N49" s="416"/>
      <c r="O49" s="416"/>
      <c r="P49" s="377"/>
      <c r="Q49" s="377"/>
      <c r="R49" s="369"/>
      <c r="S49" s="369"/>
      <c r="T49" s="369"/>
      <c r="U49" s="369"/>
      <c r="V49" s="369"/>
      <c r="W49" s="240"/>
    </row>
    <row r="50" spans="1:23" ht="27.6" customHeight="1" thickBot="1">
      <c r="A50" s="224"/>
      <c r="B50" s="248"/>
      <c r="C50" s="243"/>
      <c r="D50" s="243"/>
      <c r="E50" s="243"/>
      <c r="F50" s="465" t="s">
        <v>70</v>
      </c>
      <c r="G50" s="465"/>
      <c r="H50" s="465"/>
      <c r="I50" s="465"/>
      <c r="J50" s="465"/>
      <c r="K50" s="466"/>
      <c r="L50" s="237">
        <v>2</v>
      </c>
      <c r="M50" s="237">
        <v>3</v>
      </c>
      <c r="N50" s="416">
        <v>5840551180</v>
      </c>
      <c r="O50" s="416"/>
      <c r="P50" s="377">
        <v>120</v>
      </c>
      <c r="Q50" s="377"/>
      <c r="R50" s="369">
        <v>123500</v>
      </c>
      <c r="S50" s="369"/>
      <c r="T50" s="369">
        <v>133000</v>
      </c>
      <c r="U50" s="369"/>
      <c r="V50" s="234">
        <v>139000</v>
      </c>
      <c r="W50" s="240"/>
    </row>
    <row r="51" spans="1:23" ht="13.5" customHeight="1">
      <c r="A51" s="397"/>
      <c r="B51" s="429"/>
      <c r="C51" s="422"/>
      <c r="D51" s="422"/>
      <c r="E51" s="422"/>
      <c r="F51" s="474" t="s">
        <v>73</v>
      </c>
      <c r="G51" s="474"/>
      <c r="H51" s="474"/>
      <c r="I51" s="474"/>
      <c r="J51" s="474"/>
      <c r="K51" s="475"/>
      <c r="L51" s="415">
        <v>2</v>
      </c>
      <c r="M51" s="415">
        <v>3</v>
      </c>
      <c r="N51" s="416">
        <v>5840551180</v>
      </c>
      <c r="O51" s="416"/>
      <c r="P51" s="377">
        <v>240</v>
      </c>
      <c r="Q51" s="377"/>
      <c r="R51" s="369">
        <v>5000</v>
      </c>
      <c r="S51" s="369"/>
      <c r="T51" s="369">
        <v>1500</v>
      </c>
      <c r="U51" s="369"/>
      <c r="V51" s="369">
        <v>400</v>
      </c>
      <c r="W51" s="240"/>
    </row>
    <row r="52" spans="1:23" ht="24" customHeight="1">
      <c r="A52" s="397"/>
      <c r="B52" s="437"/>
      <c r="C52" s="438"/>
      <c r="D52" s="438"/>
      <c r="E52" s="438"/>
      <c r="F52" s="476"/>
      <c r="G52" s="476"/>
      <c r="H52" s="476"/>
      <c r="I52" s="476"/>
      <c r="J52" s="476"/>
      <c r="K52" s="477"/>
      <c r="L52" s="415"/>
      <c r="M52" s="415"/>
      <c r="N52" s="416"/>
      <c r="O52" s="416"/>
      <c r="P52" s="377"/>
      <c r="Q52" s="377"/>
      <c r="R52" s="369"/>
      <c r="S52" s="369"/>
      <c r="T52" s="369"/>
      <c r="U52" s="369"/>
      <c r="V52" s="369"/>
      <c r="W52" s="240"/>
    </row>
    <row r="53" spans="1:23">
      <c r="A53" s="397"/>
      <c r="B53" s="424" t="s">
        <v>56</v>
      </c>
      <c r="C53" s="417"/>
      <c r="D53" s="417"/>
      <c r="E53" s="417"/>
      <c r="F53" s="417"/>
      <c r="G53" s="417"/>
      <c r="H53" s="417"/>
      <c r="I53" s="417"/>
      <c r="J53" s="417"/>
      <c r="K53" s="417"/>
      <c r="L53" s="408">
        <v>3</v>
      </c>
      <c r="M53" s="408">
        <v>0</v>
      </c>
      <c r="N53" s="402">
        <v>0</v>
      </c>
      <c r="O53" s="402"/>
      <c r="P53" s="374">
        <v>0</v>
      </c>
      <c r="Q53" s="374"/>
      <c r="R53" s="373">
        <f>R55</f>
        <v>7410.15</v>
      </c>
      <c r="S53" s="373"/>
      <c r="T53" s="373">
        <f>T55</f>
        <v>10000</v>
      </c>
      <c r="U53" s="373"/>
      <c r="V53" s="373">
        <f>V55</f>
        <v>10000</v>
      </c>
      <c r="W53" s="382"/>
    </row>
    <row r="54" spans="1:23" ht="13.5" customHeight="1">
      <c r="A54" s="397"/>
      <c r="B54" s="424"/>
      <c r="C54" s="417"/>
      <c r="D54" s="417"/>
      <c r="E54" s="417"/>
      <c r="F54" s="417"/>
      <c r="G54" s="417"/>
      <c r="H54" s="417"/>
      <c r="I54" s="417"/>
      <c r="J54" s="417"/>
      <c r="K54" s="417"/>
      <c r="L54" s="408"/>
      <c r="M54" s="408"/>
      <c r="N54" s="402"/>
      <c r="O54" s="402"/>
      <c r="P54" s="374"/>
      <c r="Q54" s="374"/>
      <c r="R54" s="373"/>
      <c r="S54" s="373"/>
      <c r="T54" s="373"/>
      <c r="U54" s="373"/>
      <c r="V54" s="373"/>
      <c r="W54" s="382"/>
    </row>
    <row r="55" spans="1:23" ht="42.6" customHeight="1">
      <c r="A55" s="224"/>
      <c r="B55" s="241"/>
      <c r="C55" s="417" t="s">
        <v>302</v>
      </c>
      <c r="D55" s="417"/>
      <c r="E55" s="417"/>
      <c r="F55" s="417"/>
      <c r="G55" s="417"/>
      <c r="H55" s="417"/>
      <c r="I55" s="417"/>
      <c r="J55" s="417"/>
      <c r="K55" s="417"/>
      <c r="L55" s="229">
        <v>3</v>
      </c>
      <c r="M55" s="229">
        <v>10</v>
      </c>
      <c r="N55" s="402">
        <v>0</v>
      </c>
      <c r="O55" s="402"/>
      <c r="P55" s="374">
        <v>0</v>
      </c>
      <c r="Q55" s="374"/>
      <c r="R55" s="373">
        <f>R56</f>
        <v>7410.15</v>
      </c>
      <c r="S55" s="373"/>
      <c r="T55" s="373">
        <f>T56</f>
        <v>10000</v>
      </c>
      <c r="U55" s="373"/>
      <c r="V55" s="373">
        <f>V56</f>
        <v>10000</v>
      </c>
      <c r="W55" s="382"/>
    </row>
    <row r="56" spans="1:23" ht="52.95" customHeight="1">
      <c r="A56" s="224"/>
      <c r="B56" s="241"/>
      <c r="C56" s="243"/>
      <c r="D56" s="425" t="s">
        <v>360</v>
      </c>
      <c r="E56" s="425"/>
      <c r="F56" s="425"/>
      <c r="G56" s="425"/>
      <c r="H56" s="425"/>
      <c r="I56" s="425"/>
      <c r="J56" s="425"/>
      <c r="K56" s="425"/>
      <c r="L56" s="230">
        <v>3</v>
      </c>
      <c r="M56" s="230">
        <v>10</v>
      </c>
      <c r="N56" s="378">
        <v>5800000000</v>
      </c>
      <c r="O56" s="378"/>
      <c r="P56" s="379">
        <v>0</v>
      </c>
      <c r="Q56" s="379"/>
      <c r="R56" s="369">
        <f>R58</f>
        <v>7410.15</v>
      </c>
      <c r="S56" s="369"/>
      <c r="T56" s="369">
        <f>T58</f>
        <v>10000</v>
      </c>
      <c r="U56" s="369"/>
      <c r="V56" s="369">
        <f>V58</f>
        <v>10000</v>
      </c>
      <c r="W56" s="375"/>
    </row>
    <row r="57" spans="1:23" ht="17.399999999999999" customHeight="1">
      <c r="A57" s="302"/>
      <c r="B57" s="306"/>
      <c r="C57" s="301"/>
      <c r="D57" s="294"/>
      <c r="E57" s="370" t="s">
        <v>369</v>
      </c>
      <c r="F57" s="371"/>
      <c r="G57" s="371"/>
      <c r="H57" s="371"/>
      <c r="I57" s="371"/>
      <c r="J57" s="371"/>
      <c r="K57" s="372"/>
      <c r="L57" s="305">
        <v>3</v>
      </c>
      <c r="M57" s="305">
        <v>10</v>
      </c>
      <c r="N57" s="378">
        <v>5840000000</v>
      </c>
      <c r="O57" s="378"/>
      <c r="P57" s="379">
        <v>0</v>
      </c>
      <c r="Q57" s="379"/>
      <c r="R57" s="369">
        <f>R58</f>
        <v>7410.15</v>
      </c>
      <c r="S57" s="369"/>
      <c r="T57" s="369">
        <f>T58</f>
        <v>10000</v>
      </c>
      <c r="U57" s="369"/>
      <c r="V57" s="369">
        <f>V58</f>
        <v>10000</v>
      </c>
      <c r="W57" s="369"/>
    </row>
    <row r="58" spans="1:23" ht="36" customHeight="1">
      <c r="A58" s="224"/>
      <c r="B58" s="241"/>
      <c r="C58" s="243"/>
      <c r="D58" s="243"/>
      <c r="E58" s="425" t="s">
        <v>318</v>
      </c>
      <c r="F58" s="425"/>
      <c r="G58" s="425"/>
      <c r="H58" s="425"/>
      <c r="I58" s="425"/>
      <c r="J58" s="425"/>
      <c r="K58" s="425"/>
      <c r="L58" s="230">
        <v>3</v>
      </c>
      <c r="M58" s="230">
        <v>10</v>
      </c>
      <c r="N58" s="378">
        <v>5840100000</v>
      </c>
      <c r="O58" s="378"/>
      <c r="P58" s="379">
        <v>0</v>
      </c>
      <c r="Q58" s="379"/>
      <c r="R58" s="369">
        <f>R59</f>
        <v>7410.15</v>
      </c>
      <c r="S58" s="369"/>
      <c r="T58" s="369">
        <f>T59</f>
        <v>10000</v>
      </c>
      <c r="U58" s="369"/>
      <c r="V58" s="369">
        <f>V59</f>
        <v>10000</v>
      </c>
      <c r="W58" s="369"/>
    </row>
    <row r="59" spans="1:23" ht="40.950000000000003" customHeight="1">
      <c r="A59" s="224"/>
      <c r="B59" s="241"/>
      <c r="C59" s="243"/>
      <c r="D59" s="243"/>
      <c r="E59" s="425" t="s">
        <v>319</v>
      </c>
      <c r="F59" s="425"/>
      <c r="G59" s="425"/>
      <c r="H59" s="425"/>
      <c r="I59" s="425"/>
      <c r="J59" s="425"/>
      <c r="K59" s="425"/>
      <c r="L59" s="230">
        <v>3</v>
      </c>
      <c r="M59" s="230">
        <v>10</v>
      </c>
      <c r="N59" s="378">
        <v>5840195020</v>
      </c>
      <c r="O59" s="378"/>
      <c r="P59" s="379">
        <v>0</v>
      </c>
      <c r="Q59" s="379"/>
      <c r="R59" s="369">
        <f>R60</f>
        <v>7410.15</v>
      </c>
      <c r="S59" s="369"/>
      <c r="T59" s="369">
        <f>T60</f>
        <v>10000</v>
      </c>
      <c r="U59" s="369"/>
      <c r="V59" s="369">
        <f>V60</f>
        <v>10000</v>
      </c>
      <c r="W59" s="375"/>
    </row>
    <row r="60" spans="1:23" ht="13.2" customHeight="1">
      <c r="A60" s="397"/>
      <c r="B60" s="419"/>
      <c r="C60" s="422"/>
      <c r="D60" s="422"/>
      <c r="E60" s="418"/>
      <c r="F60" s="439" t="s">
        <v>73</v>
      </c>
      <c r="G60" s="439"/>
      <c r="H60" s="439"/>
      <c r="I60" s="439"/>
      <c r="J60" s="439"/>
      <c r="K60" s="439"/>
      <c r="L60" s="421">
        <v>3</v>
      </c>
      <c r="M60" s="421">
        <v>10</v>
      </c>
      <c r="N60" s="378">
        <v>5840195020</v>
      </c>
      <c r="O60" s="378"/>
      <c r="P60" s="420">
        <v>240</v>
      </c>
      <c r="Q60" s="420"/>
      <c r="R60" s="369">
        <v>7410.15</v>
      </c>
      <c r="S60" s="369"/>
      <c r="T60" s="369">
        <v>10000</v>
      </c>
      <c r="U60" s="369"/>
      <c r="V60" s="369">
        <v>10000</v>
      </c>
      <c r="W60" s="375"/>
    </row>
    <row r="61" spans="1:23" ht="24" customHeight="1">
      <c r="A61" s="397"/>
      <c r="B61" s="419"/>
      <c r="C61" s="422"/>
      <c r="D61" s="422"/>
      <c r="E61" s="418"/>
      <c r="F61" s="439"/>
      <c r="G61" s="439"/>
      <c r="H61" s="439"/>
      <c r="I61" s="439"/>
      <c r="J61" s="439"/>
      <c r="K61" s="439"/>
      <c r="L61" s="421"/>
      <c r="M61" s="421"/>
      <c r="N61" s="378"/>
      <c r="O61" s="378"/>
      <c r="P61" s="420"/>
      <c r="Q61" s="420"/>
      <c r="R61" s="369"/>
      <c r="S61" s="369"/>
      <c r="T61" s="369"/>
      <c r="U61" s="369"/>
      <c r="V61" s="369"/>
      <c r="W61" s="375"/>
    </row>
    <row r="62" spans="1:23">
      <c r="A62" s="224"/>
      <c r="B62" s="424" t="s">
        <v>57</v>
      </c>
      <c r="C62" s="417"/>
      <c r="D62" s="417"/>
      <c r="E62" s="417"/>
      <c r="F62" s="417"/>
      <c r="G62" s="417"/>
      <c r="H62" s="417"/>
      <c r="I62" s="417"/>
      <c r="J62" s="417"/>
      <c r="K62" s="417"/>
      <c r="L62" s="229">
        <v>4</v>
      </c>
      <c r="M62" s="229">
        <v>0</v>
      </c>
      <c r="N62" s="402">
        <v>0</v>
      </c>
      <c r="O62" s="402"/>
      <c r="P62" s="374">
        <v>0</v>
      </c>
      <c r="Q62" s="374"/>
      <c r="R62" s="373">
        <f>R63</f>
        <v>1920147.53</v>
      </c>
      <c r="S62" s="373"/>
      <c r="T62" s="373">
        <f>T63</f>
        <v>2294500</v>
      </c>
      <c r="U62" s="373"/>
      <c r="V62" s="373">
        <f>V63</f>
        <v>312000</v>
      </c>
      <c r="W62" s="373"/>
    </row>
    <row r="63" spans="1:23">
      <c r="A63" s="224"/>
      <c r="B63" s="241"/>
      <c r="C63" s="417" t="s">
        <v>58</v>
      </c>
      <c r="D63" s="417"/>
      <c r="E63" s="417"/>
      <c r="F63" s="417"/>
      <c r="G63" s="417"/>
      <c r="H63" s="417"/>
      <c r="I63" s="417"/>
      <c r="J63" s="417"/>
      <c r="K63" s="417"/>
      <c r="L63" s="229">
        <v>4</v>
      </c>
      <c r="M63" s="229">
        <v>9</v>
      </c>
      <c r="N63" s="402">
        <v>0</v>
      </c>
      <c r="O63" s="402"/>
      <c r="P63" s="374">
        <v>0</v>
      </c>
      <c r="Q63" s="374"/>
      <c r="R63" s="373">
        <f>R64</f>
        <v>1920147.53</v>
      </c>
      <c r="S63" s="373"/>
      <c r="T63" s="373">
        <f>T64</f>
        <v>2294500</v>
      </c>
      <c r="U63" s="373"/>
      <c r="V63" s="373">
        <f>V64</f>
        <v>312000</v>
      </c>
      <c r="W63" s="373"/>
    </row>
    <row r="64" spans="1:23" ht="55.95" customHeight="1">
      <c r="A64" s="224"/>
      <c r="B64" s="241"/>
      <c r="C64" s="243"/>
      <c r="D64" s="365" t="s">
        <v>360</v>
      </c>
      <c r="E64" s="365"/>
      <c r="F64" s="365"/>
      <c r="G64" s="365"/>
      <c r="H64" s="365"/>
      <c r="I64" s="365"/>
      <c r="J64" s="365"/>
      <c r="K64" s="365"/>
      <c r="L64" s="268">
        <v>4</v>
      </c>
      <c r="M64" s="268">
        <v>9</v>
      </c>
      <c r="N64" s="381">
        <v>5800000000</v>
      </c>
      <c r="O64" s="381"/>
      <c r="P64" s="368">
        <v>0</v>
      </c>
      <c r="Q64" s="368"/>
      <c r="R64" s="362">
        <f>R65+R73</f>
        <v>1920147.53</v>
      </c>
      <c r="S64" s="362"/>
      <c r="T64" s="363">
        <f>T65</f>
        <v>2294500</v>
      </c>
      <c r="U64" s="364"/>
      <c r="V64" s="363">
        <f>V65</f>
        <v>312000</v>
      </c>
      <c r="W64" s="364"/>
    </row>
    <row r="65" spans="1:23" ht="17.399999999999999" customHeight="1">
      <c r="A65" s="302"/>
      <c r="B65" s="306"/>
      <c r="C65" s="301"/>
      <c r="D65" s="294"/>
      <c r="E65" s="370" t="s">
        <v>369</v>
      </c>
      <c r="F65" s="371"/>
      <c r="G65" s="371"/>
      <c r="H65" s="371"/>
      <c r="I65" s="371"/>
      <c r="J65" s="371"/>
      <c r="K65" s="372"/>
      <c r="L65" s="305">
        <v>4</v>
      </c>
      <c r="M65" s="305">
        <v>9</v>
      </c>
      <c r="N65" s="378">
        <v>5840000000</v>
      </c>
      <c r="O65" s="378"/>
      <c r="P65" s="379">
        <v>0</v>
      </c>
      <c r="Q65" s="379"/>
      <c r="R65" s="369">
        <f>R66</f>
        <v>449568.53</v>
      </c>
      <c r="S65" s="369"/>
      <c r="T65" s="369">
        <f>T66</f>
        <v>2294500</v>
      </c>
      <c r="U65" s="369"/>
      <c r="V65" s="369">
        <f>V66</f>
        <v>312000</v>
      </c>
      <c r="W65" s="369"/>
    </row>
    <row r="66" spans="1:23" ht="38.4" customHeight="1">
      <c r="A66" s="224"/>
      <c r="B66" s="241"/>
      <c r="C66" s="243"/>
      <c r="D66" s="269"/>
      <c r="E66" s="365" t="s">
        <v>320</v>
      </c>
      <c r="F66" s="365"/>
      <c r="G66" s="365"/>
      <c r="H66" s="365"/>
      <c r="I66" s="365"/>
      <c r="J66" s="365"/>
      <c r="K66" s="365"/>
      <c r="L66" s="268">
        <v>4</v>
      </c>
      <c r="M66" s="268">
        <v>9</v>
      </c>
      <c r="N66" s="381">
        <v>5840200000</v>
      </c>
      <c r="O66" s="381"/>
      <c r="P66" s="368">
        <v>0</v>
      </c>
      <c r="Q66" s="368"/>
      <c r="R66" s="362">
        <f>R67</f>
        <v>449568.53</v>
      </c>
      <c r="S66" s="362"/>
      <c r="T66" s="362">
        <f>T67+T70</f>
        <v>2294500</v>
      </c>
      <c r="U66" s="362"/>
      <c r="V66" s="362">
        <f>V67+V70</f>
        <v>312000</v>
      </c>
      <c r="W66" s="362"/>
    </row>
    <row r="67" spans="1:23" ht="36" customHeight="1">
      <c r="A67" s="224"/>
      <c r="B67" s="241"/>
      <c r="C67" s="243"/>
      <c r="D67" s="269"/>
      <c r="E67" s="365" t="s">
        <v>74</v>
      </c>
      <c r="F67" s="365"/>
      <c r="G67" s="365"/>
      <c r="H67" s="365"/>
      <c r="I67" s="365"/>
      <c r="J67" s="365"/>
      <c r="K67" s="365"/>
      <c r="L67" s="268">
        <v>4</v>
      </c>
      <c r="M67" s="268">
        <v>9</v>
      </c>
      <c r="N67" s="381">
        <v>5840295280</v>
      </c>
      <c r="O67" s="381"/>
      <c r="P67" s="368">
        <v>0</v>
      </c>
      <c r="Q67" s="368"/>
      <c r="R67" s="362">
        <f>R68</f>
        <v>449568.53</v>
      </c>
      <c r="S67" s="362"/>
      <c r="T67" s="362">
        <f>T68</f>
        <v>297000</v>
      </c>
      <c r="U67" s="362"/>
      <c r="V67" s="362">
        <f>V68</f>
        <v>312000</v>
      </c>
      <c r="W67" s="362"/>
    </row>
    <row r="68" spans="1:23" ht="13.2" customHeight="1">
      <c r="A68" s="397"/>
      <c r="B68" s="419"/>
      <c r="C68" s="422"/>
      <c r="D68" s="440"/>
      <c r="E68" s="441"/>
      <c r="F68" s="365" t="s">
        <v>73</v>
      </c>
      <c r="G68" s="365"/>
      <c r="H68" s="365"/>
      <c r="I68" s="365"/>
      <c r="J68" s="365"/>
      <c r="K68" s="365"/>
      <c r="L68" s="423">
        <v>4</v>
      </c>
      <c r="M68" s="423">
        <v>9</v>
      </c>
      <c r="N68" s="381">
        <v>5840295280</v>
      </c>
      <c r="O68" s="381"/>
      <c r="P68" s="368">
        <v>240</v>
      </c>
      <c r="Q68" s="368"/>
      <c r="R68" s="362">
        <v>449568.53</v>
      </c>
      <c r="S68" s="362"/>
      <c r="T68" s="362">
        <v>297000</v>
      </c>
      <c r="U68" s="362"/>
      <c r="V68" s="362">
        <v>312000</v>
      </c>
      <c r="W68" s="240"/>
    </row>
    <row r="69" spans="1:23" ht="16.95" customHeight="1">
      <c r="A69" s="397"/>
      <c r="B69" s="419"/>
      <c r="C69" s="422"/>
      <c r="D69" s="440"/>
      <c r="E69" s="441"/>
      <c r="F69" s="365"/>
      <c r="G69" s="365"/>
      <c r="H69" s="365"/>
      <c r="I69" s="365"/>
      <c r="J69" s="365"/>
      <c r="K69" s="365"/>
      <c r="L69" s="423"/>
      <c r="M69" s="423"/>
      <c r="N69" s="381"/>
      <c r="O69" s="381"/>
      <c r="P69" s="368"/>
      <c r="Q69" s="368"/>
      <c r="R69" s="362"/>
      <c r="S69" s="362"/>
      <c r="T69" s="362"/>
      <c r="U69" s="362"/>
      <c r="V69" s="362"/>
      <c r="W69" s="240"/>
    </row>
    <row r="70" spans="1:23" ht="16.95" customHeight="1">
      <c r="A70" s="289"/>
      <c r="B70" s="292"/>
      <c r="C70" s="288"/>
      <c r="D70" s="290"/>
      <c r="E70" s="291"/>
      <c r="F70" s="365" t="s">
        <v>334</v>
      </c>
      <c r="G70" s="365"/>
      <c r="H70" s="365"/>
      <c r="I70" s="365"/>
      <c r="J70" s="365"/>
      <c r="K70" s="365"/>
      <c r="L70" s="423">
        <v>4</v>
      </c>
      <c r="M70" s="423">
        <v>9</v>
      </c>
      <c r="N70" s="381" t="s">
        <v>335</v>
      </c>
      <c r="O70" s="381"/>
      <c r="P70" s="368">
        <v>0</v>
      </c>
      <c r="Q70" s="368"/>
      <c r="R70" s="362">
        <v>0</v>
      </c>
      <c r="S70" s="362"/>
      <c r="T70" s="362">
        <f>T72</f>
        <v>1997500</v>
      </c>
      <c r="U70" s="362"/>
      <c r="V70" s="362">
        <v>0</v>
      </c>
      <c r="W70" s="295"/>
    </row>
    <row r="71" spans="1:23" ht="16.95" customHeight="1">
      <c r="A71" s="289"/>
      <c r="B71" s="292"/>
      <c r="C71" s="288"/>
      <c r="D71" s="290"/>
      <c r="E71" s="291"/>
      <c r="F71" s="365"/>
      <c r="G71" s="365"/>
      <c r="H71" s="365"/>
      <c r="I71" s="365"/>
      <c r="J71" s="365"/>
      <c r="K71" s="365"/>
      <c r="L71" s="423"/>
      <c r="M71" s="423"/>
      <c r="N71" s="381"/>
      <c r="O71" s="381"/>
      <c r="P71" s="368"/>
      <c r="Q71" s="368"/>
      <c r="R71" s="362"/>
      <c r="S71" s="362"/>
      <c r="T71" s="362"/>
      <c r="U71" s="362"/>
      <c r="V71" s="362"/>
      <c r="W71" s="295"/>
    </row>
    <row r="72" spans="1:23" ht="36" customHeight="1">
      <c r="A72" s="330"/>
      <c r="B72" s="332"/>
      <c r="C72" s="328"/>
      <c r="D72" s="331"/>
      <c r="E72" s="365" t="s">
        <v>73</v>
      </c>
      <c r="F72" s="365"/>
      <c r="G72" s="365"/>
      <c r="H72" s="365"/>
      <c r="I72" s="365"/>
      <c r="J72" s="365"/>
      <c r="K72" s="365"/>
      <c r="L72" s="329">
        <v>4</v>
      </c>
      <c r="M72" s="329">
        <v>9</v>
      </c>
      <c r="N72" s="366" t="s">
        <v>335</v>
      </c>
      <c r="O72" s="367"/>
      <c r="P72" s="368">
        <v>240</v>
      </c>
      <c r="Q72" s="368"/>
      <c r="R72" s="362">
        <v>0</v>
      </c>
      <c r="S72" s="362"/>
      <c r="T72" s="362">
        <v>1997500</v>
      </c>
      <c r="U72" s="362"/>
      <c r="V72" s="362">
        <v>0</v>
      </c>
      <c r="W72" s="362"/>
    </row>
    <row r="73" spans="1:23" ht="25.95" customHeight="1">
      <c r="A73" s="321"/>
      <c r="B73" s="323"/>
      <c r="C73" s="319"/>
      <c r="D73" s="322"/>
      <c r="E73" s="365" t="s">
        <v>368</v>
      </c>
      <c r="F73" s="365"/>
      <c r="G73" s="365"/>
      <c r="H73" s="365"/>
      <c r="I73" s="365"/>
      <c r="J73" s="365"/>
      <c r="K73" s="365"/>
      <c r="L73" s="320">
        <v>4</v>
      </c>
      <c r="M73" s="320">
        <v>9</v>
      </c>
      <c r="N73" s="366">
        <v>5850000000</v>
      </c>
      <c r="O73" s="367"/>
      <c r="P73" s="368">
        <v>0</v>
      </c>
      <c r="Q73" s="368"/>
      <c r="R73" s="362">
        <f>R74</f>
        <v>1470579</v>
      </c>
      <c r="S73" s="362"/>
      <c r="T73" s="362">
        <f>T74</f>
        <v>0</v>
      </c>
      <c r="U73" s="362"/>
      <c r="V73" s="362">
        <f>V74</f>
        <v>0</v>
      </c>
      <c r="W73" s="362"/>
    </row>
    <row r="74" spans="1:23" ht="43.95" customHeight="1">
      <c r="A74" s="321"/>
      <c r="B74" s="323"/>
      <c r="C74" s="319"/>
      <c r="D74" s="322"/>
      <c r="E74" s="365" t="s">
        <v>326</v>
      </c>
      <c r="F74" s="365"/>
      <c r="G74" s="365"/>
      <c r="H74" s="365"/>
      <c r="I74" s="365"/>
      <c r="J74" s="365"/>
      <c r="K74" s="365"/>
      <c r="L74" s="320">
        <v>4</v>
      </c>
      <c r="M74" s="320">
        <v>9</v>
      </c>
      <c r="N74" s="366" t="s">
        <v>361</v>
      </c>
      <c r="O74" s="367"/>
      <c r="P74" s="368">
        <v>0</v>
      </c>
      <c r="Q74" s="368"/>
      <c r="R74" s="362">
        <f>R75+R77</f>
        <v>1470579</v>
      </c>
      <c r="S74" s="362"/>
      <c r="T74" s="362">
        <f>T75</f>
        <v>0</v>
      </c>
      <c r="U74" s="362"/>
      <c r="V74" s="362">
        <f>V75</f>
        <v>0</v>
      </c>
      <c r="W74" s="362"/>
    </row>
    <row r="75" spans="1:23" ht="25.95" customHeight="1">
      <c r="A75" s="289"/>
      <c r="B75" s="292"/>
      <c r="C75" s="288"/>
      <c r="D75" s="290"/>
      <c r="E75" s="365" t="s">
        <v>332</v>
      </c>
      <c r="F75" s="365"/>
      <c r="G75" s="365"/>
      <c r="H75" s="365"/>
      <c r="I75" s="365"/>
      <c r="J75" s="365"/>
      <c r="K75" s="365"/>
      <c r="L75" s="293">
        <v>4</v>
      </c>
      <c r="M75" s="293">
        <v>9</v>
      </c>
      <c r="N75" s="366" t="s">
        <v>333</v>
      </c>
      <c r="O75" s="367"/>
      <c r="P75" s="368">
        <v>0</v>
      </c>
      <c r="Q75" s="368"/>
      <c r="R75" s="362">
        <f>R76</f>
        <v>1277778</v>
      </c>
      <c r="S75" s="362"/>
      <c r="T75" s="362">
        <f>T76</f>
        <v>0</v>
      </c>
      <c r="U75" s="362"/>
      <c r="V75" s="362">
        <f>V76</f>
        <v>0</v>
      </c>
      <c r="W75" s="362"/>
    </row>
    <row r="76" spans="1:23" ht="36" customHeight="1">
      <c r="A76" s="289"/>
      <c r="B76" s="292"/>
      <c r="C76" s="288"/>
      <c r="D76" s="290"/>
      <c r="E76" s="365" t="s">
        <v>73</v>
      </c>
      <c r="F76" s="365"/>
      <c r="G76" s="365"/>
      <c r="H76" s="365"/>
      <c r="I76" s="365"/>
      <c r="J76" s="365"/>
      <c r="K76" s="365"/>
      <c r="L76" s="293">
        <v>4</v>
      </c>
      <c r="M76" s="293">
        <v>9</v>
      </c>
      <c r="N76" s="366" t="s">
        <v>333</v>
      </c>
      <c r="O76" s="367"/>
      <c r="P76" s="368">
        <v>240</v>
      </c>
      <c r="Q76" s="368"/>
      <c r="R76" s="362">
        <v>1277778</v>
      </c>
      <c r="S76" s="362"/>
      <c r="T76" s="362">
        <v>0</v>
      </c>
      <c r="U76" s="362"/>
      <c r="V76" s="362">
        <v>0</v>
      </c>
      <c r="W76" s="362"/>
    </row>
    <row r="77" spans="1:23" ht="36.6" customHeight="1">
      <c r="A77" s="333"/>
      <c r="B77" s="334"/>
      <c r="C77" s="336"/>
      <c r="D77" s="338"/>
      <c r="E77" s="365" t="s">
        <v>382</v>
      </c>
      <c r="F77" s="365"/>
      <c r="G77" s="365"/>
      <c r="H77" s="365"/>
      <c r="I77" s="365"/>
      <c r="J77" s="365"/>
      <c r="K77" s="365"/>
      <c r="L77" s="337">
        <v>4</v>
      </c>
      <c r="M77" s="337">
        <v>9</v>
      </c>
      <c r="N77" s="366" t="s">
        <v>383</v>
      </c>
      <c r="O77" s="367"/>
      <c r="P77" s="368">
        <v>0</v>
      </c>
      <c r="Q77" s="368"/>
      <c r="R77" s="362">
        <f>R78</f>
        <v>192801</v>
      </c>
      <c r="S77" s="362"/>
      <c r="T77" s="362">
        <f>T78</f>
        <v>0</v>
      </c>
      <c r="U77" s="362"/>
      <c r="V77" s="362">
        <f>V78</f>
        <v>0</v>
      </c>
      <c r="W77" s="362"/>
    </row>
    <row r="78" spans="1:23" ht="36" customHeight="1">
      <c r="A78" s="333"/>
      <c r="B78" s="334"/>
      <c r="C78" s="336"/>
      <c r="D78" s="338"/>
      <c r="E78" s="365" t="s">
        <v>73</v>
      </c>
      <c r="F78" s="365"/>
      <c r="G78" s="365"/>
      <c r="H78" s="365"/>
      <c r="I78" s="365"/>
      <c r="J78" s="365"/>
      <c r="K78" s="365"/>
      <c r="L78" s="337">
        <v>4</v>
      </c>
      <c r="M78" s="337">
        <v>9</v>
      </c>
      <c r="N78" s="366" t="s">
        <v>383</v>
      </c>
      <c r="O78" s="367"/>
      <c r="P78" s="368">
        <v>240</v>
      </c>
      <c r="Q78" s="368"/>
      <c r="R78" s="362">
        <v>192801</v>
      </c>
      <c r="S78" s="362"/>
      <c r="T78" s="362">
        <v>0</v>
      </c>
      <c r="U78" s="362"/>
      <c r="V78" s="362">
        <v>0</v>
      </c>
      <c r="W78" s="362"/>
    </row>
    <row r="79" spans="1:23">
      <c r="A79" s="224"/>
      <c r="B79" s="424" t="s">
        <v>194</v>
      </c>
      <c r="C79" s="417"/>
      <c r="D79" s="417"/>
      <c r="E79" s="417"/>
      <c r="F79" s="417"/>
      <c r="G79" s="417"/>
      <c r="H79" s="417"/>
      <c r="I79" s="417"/>
      <c r="J79" s="417"/>
      <c r="K79" s="417"/>
      <c r="L79" s="229">
        <v>5</v>
      </c>
      <c r="M79" s="229">
        <v>0</v>
      </c>
      <c r="N79" s="402">
        <v>0</v>
      </c>
      <c r="O79" s="402"/>
      <c r="P79" s="374">
        <v>0</v>
      </c>
      <c r="Q79" s="374"/>
      <c r="R79" s="376">
        <f>R80</f>
        <v>47150</v>
      </c>
      <c r="S79" s="376"/>
      <c r="T79" s="376">
        <f>T80</f>
        <v>50000</v>
      </c>
      <c r="U79" s="376"/>
      <c r="V79" s="376">
        <f>V80</f>
        <v>50000</v>
      </c>
      <c r="W79" s="376"/>
    </row>
    <row r="80" spans="1:23">
      <c r="A80" s="224"/>
      <c r="B80" s="241"/>
      <c r="C80" s="417" t="s">
        <v>191</v>
      </c>
      <c r="D80" s="417"/>
      <c r="E80" s="417"/>
      <c r="F80" s="417"/>
      <c r="G80" s="417"/>
      <c r="H80" s="417"/>
      <c r="I80" s="417"/>
      <c r="J80" s="417"/>
      <c r="K80" s="417"/>
      <c r="L80" s="229">
        <v>5</v>
      </c>
      <c r="M80" s="229">
        <v>3</v>
      </c>
      <c r="N80" s="402">
        <v>0</v>
      </c>
      <c r="O80" s="402"/>
      <c r="P80" s="374">
        <v>0</v>
      </c>
      <c r="Q80" s="374"/>
      <c r="R80" s="376">
        <f>R81</f>
        <v>47150</v>
      </c>
      <c r="S80" s="376"/>
      <c r="T80" s="376">
        <f>T81</f>
        <v>50000</v>
      </c>
      <c r="U80" s="376"/>
      <c r="V80" s="376">
        <f>V81</f>
        <v>50000</v>
      </c>
      <c r="W80" s="376"/>
    </row>
    <row r="81" spans="1:23" ht="54" customHeight="1">
      <c r="A81" s="224"/>
      <c r="B81" s="241"/>
      <c r="C81" s="243"/>
      <c r="D81" s="425" t="s">
        <v>360</v>
      </c>
      <c r="E81" s="425"/>
      <c r="F81" s="425"/>
      <c r="G81" s="425"/>
      <c r="H81" s="425"/>
      <c r="I81" s="425"/>
      <c r="J81" s="425"/>
      <c r="K81" s="425"/>
      <c r="L81" s="230">
        <v>5</v>
      </c>
      <c r="M81" s="230">
        <v>3</v>
      </c>
      <c r="N81" s="378">
        <v>5800000000</v>
      </c>
      <c r="O81" s="378"/>
      <c r="P81" s="379">
        <v>0</v>
      </c>
      <c r="Q81" s="379"/>
      <c r="R81" s="369">
        <f>R83</f>
        <v>47150</v>
      </c>
      <c r="S81" s="369"/>
      <c r="T81" s="369">
        <f>T83</f>
        <v>50000</v>
      </c>
      <c r="U81" s="369"/>
      <c r="V81" s="369">
        <f>V83</f>
        <v>50000</v>
      </c>
      <c r="W81" s="369"/>
    </row>
    <row r="82" spans="1:23" ht="17.399999999999999" customHeight="1">
      <c r="A82" s="302"/>
      <c r="B82" s="306"/>
      <c r="C82" s="301"/>
      <c r="D82" s="294"/>
      <c r="E82" s="370" t="s">
        <v>369</v>
      </c>
      <c r="F82" s="371"/>
      <c r="G82" s="371"/>
      <c r="H82" s="371"/>
      <c r="I82" s="371"/>
      <c r="J82" s="371"/>
      <c r="K82" s="372"/>
      <c r="L82" s="305">
        <v>5</v>
      </c>
      <c r="M82" s="305">
        <v>3</v>
      </c>
      <c r="N82" s="378">
        <v>5840000000</v>
      </c>
      <c r="O82" s="378"/>
      <c r="P82" s="379">
        <v>0</v>
      </c>
      <c r="Q82" s="379"/>
      <c r="R82" s="369">
        <f>R83</f>
        <v>47150</v>
      </c>
      <c r="S82" s="369"/>
      <c r="T82" s="369">
        <f>T83</f>
        <v>50000</v>
      </c>
      <c r="U82" s="369"/>
      <c r="V82" s="369">
        <f>V83</f>
        <v>50000</v>
      </c>
      <c r="W82" s="369"/>
    </row>
    <row r="83" spans="1:23" ht="30.75" customHeight="1">
      <c r="A83" s="224"/>
      <c r="B83" s="241"/>
      <c r="C83" s="243"/>
      <c r="D83" s="370" t="s">
        <v>331</v>
      </c>
      <c r="E83" s="371"/>
      <c r="F83" s="371"/>
      <c r="G83" s="371"/>
      <c r="H83" s="371"/>
      <c r="I83" s="371"/>
      <c r="J83" s="371"/>
      <c r="K83" s="372"/>
      <c r="L83" s="230">
        <v>5</v>
      </c>
      <c r="M83" s="230">
        <v>3</v>
      </c>
      <c r="N83" s="378">
        <v>5840300000</v>
      </c>
      <c r="O83" s="378"/>
      <c r="P83" s="379">
        <v>0</v>
      </c>
      <c r="Q83" s="379"/>
      <c r="R83" s="369">
        <f>R84</f>
        <v>47150</v>
      </c>
      <c r="S83" s="369"/>
      <c r="T83" s="369">
        <f>T84</f>
        <v>50000</v>
      </c>
      <c r="U83" s="369"/>
      <c r="V83" s="369">
        <f>V84</f>
        <v>50000</v>
      </c>
      <c r="W83" s="369"/>
    </row>
    <row r="84" spans="1:23" ht="33.6" customHeight="1">
      <c r="A84" s="224"/>
      <c r="B84" s="241"/>
      <c r="C84" s="243"/>
      <c r="D84" s="243"/>
      <c r="E84" s="439" t="s">
        <v>373</v>
      </c>
      <c r="F84" s="439"/>
      <c r="G84" s="439"/>
      <c r="H84" s="439"/>
      <c r="I84" s="439"/>
      <c r="J84" s="439"/>
      <c r="K84" s="439"/>
      <c r="L84" s="230">
        <v>5</v>
      </c>
      <c r="M84" s="230">
        <v>3</v>
      </c>
      <c r="N84" s="378">
        <v>5840395310</v>
      </c>
      <c r="O84" s="378"/>
      <c r="P84" s="379">
        <v>0</v>
      </c>
      <c r="Q84" s="379"/>
      <c r="R84" s="369">
        <f>R85</f>
        <v>47150</v>
      </c>
      <c r="S84" s="369"/>
      <c r="T84" s="369">
        <f>T85</f>
        <v>50000</v>
      </c>
      <c r="U84" s="369"/>
      <c r="V84" s="234">
        <f>V85</f>
        <v>50000</v>
      </c>
      <c r="W84" s="240"/>
    </row>
    <row r="85" spans="1:23" ht="30.6" customHeight="1">
      <c r="A85" s="224"/>
      <c r="B85" s="241"/>
      <c r="C85" s="243"/>
      <c r="D85" s="243"/>
      <c r="E85" s="439" t="s">
        <v>73</v>
      </c>
      <c r="F85" s="439"/>
      <c r="G85" s="439"/>
      <c r="H85" s="439"/>
      <c r="I85" s="439"/>
      <c r="J85" s="439"/>
      <c r="K85" s="439"/>
      <c r="L85" s="230">
        <v>5</v>
      </c>
      <c r="M85" s="230">
        <v>3</v>
      </c>
      <c r="N85" s="378">
        <v>5840395310</v>
      </c>
      <c r="O85" s="378"/>
      <c r="P85" s="379">
        <v>240</v>
      </c>
      <c r="Q85" s="379"/>
      <c r="R85" s="369">
        <v>47150</v>
      </c>
      <c r="S85" s="369"/>
      <c r="T85" s="369">
        <v>50000</v>
      </c>
      <c r="U85" s="369"/>
      <c r="V85" s="234">
        <v>50000</v>
      </c>
      <c r="W85" s="240"/>
    </row>
    <row r="86" spans="1:23">
      <c r="A86" s="224"/>
      <c r="B86" s="424" t="s">
        <v>59</v>
      </c>
      <c r="C86" s="417"/>
      <c r="D86" s="417"/>
      <c r="E86" s="417"/>
      <c r="F86" s="417"/>
      <c r="G86" s="417"/>
      <c r="H86" s="417"/>
      <c r="I86" s="417"/>
      <c r="J86" s="417"/>
      <c r="K86" s="417"/>
      <c r="L86" s="229">
        <v>8</v>
      </c>
      <c r="M86" s="229">
        <v>0</v>
      </c>
      <c r="N86" s="402">
        <v>0</v>
      </c>
      <c r="O86" s="402"/>
      <c r="P86" s="374">
        <v>0</v>
      </c>
      <c r="Q86" s="374"/>
      <c r="R86" s="373">
        <f>R87</f>
        <v>1427928.05</v>
      </c>
      <c r="S86" s="373"/>
      <c r="T86" s="373">
        <f>T87</f>
        <v>1123000</v>
      </c>
      <c r="U86" s="373"/>
      <c r="V86" s="373">
        <f>V87</f>
        <v>1123000</v>
      </c>
      <c r="W86" s="373"/>
    </row>
    <row r="87" spans="1:23">
      <c r="A87" s="224"/>
      <c r="B87" s="241"/>
      <c r="C87" s="417" t="s">
        <v>60</v>
      </c>
      <c r="D87" s="417"/>
      <c r="E87" s="417"/>
      <c r="F87" s="417"/>
      <c r="G87" s="417"/>
      <c r="H87" s="417"/>
      <c r="I87" s="417"/>
      <c r="J87" s="417"/>
      <c r="K87" s="417"/>
      <c r="L87" s="229">
        <v>8</v>
      </c>
      <c r="M87" s="229">
        <v>1</v>
      </c>
      <c r="N87" s="402">
        <v>0</v>
      </c>
      <c r="O87" s="402"/>
      <c r="P87" s="374">
        <v>0</v>
      </c>
      <c r="Q87" s="374"/>
      <c r="R87" s="373">
        <f>R88</f>
        <v>1427928.05</v>
      </c>
      <c r="S87" s="373"/>
      <c r="T87" s="373">
        <f>T88</f>
        <v>1123000</v>
      </c>
      <c r="U87" s="373"/>
      <c r="V87" s="373">
        <f>V88</f>
        <v>1123000</v>
      </c>
      <c r="W87" s="373"/>
    </row>
    <row r="88" spans="1:23" ht="60" customHeight="1">
      <c r="A88" s="224"/>
      <c r="B88" s="241"/>
      <c r="C88" s="243"/>
      <c r="D88" s="425" t="s">
        <v>360</v>
      </c>
      <c r="E88" s="425"/>
      <c r="F88" s="425"/>
      <c r="G88" s="425"/>
      <c r="H88" s="425"/>
      <c r="I88" s="425"/>
      <c r="J88" s="425"/>
      <c r="K88" s="425"/>
      <c r="L88" s="230">
        <v>8</v>
      </c>
      <c r="M88" s="230">
        <v>1</v>
      </c>
      <c r="N88" s="378">
        <v>5800000000</v>
      </c>
      <c r="O88" s="378"/>
      <c r="P88" s="379">
        <v>0</v>
      </c>
      <c r="Q88" s="379"/>
      <c r="R88" s="369">
        <f>R90</f>
        <v>1427928.05</v>
      </c>
      <c r="S88" s="369"/>
      <c r="T88" s="369">
        <f>T90</f>
        <v>1123000</v>
      </c>
      <c r="U88" s="369"/>
      <c r="V88" s="369">
        <f>V90</f>
        <v>1123000</v>
      </c>
      <c r="W88" s="369"/>
    </row>
    <row r="89" spans="1:23" ht="17.399999999999999" customHeight="1">
      <c r="A89" s="302"/>
      <c r="B89" s="306"/>
      <c r="C89" s="301"/>
      <c r="D89" s="294"/>
      <c r="E89" s="370" t="s">
        <v>369</v>
      </c>
      <c r="F89" s="371"/>
      <c r="G89" s="371"/>
      <c r="H89" s="371"/>
      <c r="I89" s="371"/>
      <c r="J89" s="371"/>
      <c r="K89" s="372"/>
      <c r="L89" s="305">
        <v>8</v>
      </c>
      <c r="M89" s="305">
        <v>1</v>
      </c>
      <c r="N89" s="378">
        <v>5840000000</v>
      </c>
      <c r="O89" s="378"/>
      <c r="P89" s="379">
        <v>0</v>
      </c>
      <c r="Q89" s="379"/>
      <c r="R89" s="369">
        <f>R90</f>
        <v>1427928.05</v>
      </c>
      <c r="S89" s="369"/>
      <c r="T89" s="369">
        <f>T90</f>
        <v>1123000</v>
      </c>
      <c r="U89" s="369"/>
      <c r="V89" s="369">
        <f>V90</f>
        <v>1123000</v>
      </c>
      <c r="W89" s="369"/>
    </row>
    <row r="90" spans="1:23" ht="33" customHeight="1">
      <c r="A90" s="224"/>
      <c r="B90" s="241"/>
      <c r="C90" s="243"/>
      <c r="D90" s="243"/>
      <c r="E90" s="439" t="s">
        <v>321</v>
      </c>
      <c r="F90" s="439"/>
      <c r="G90" s="439"/>
      <c r="H90" s="439"/>
      <c r="I90" s="439"/>
      <c r="J90" s="439"/>
      <c r="K90" s="439"/>
      <c r="L90" s="230">
        <v>8</v>
      </c>
      <c r="M90" s="230">
        <v>1</v>
      </c>
      <c r="N90" s="378">
        <v>5840400000</v>
      </c>
      <c r="O90" s="378"/>
      <c r="P90" s="379">
        <v>0</v>
      </c>
      <c r="Q90" s="379"/>
      <c r="R90" s="369">
        <f>R92+R94+R96</f>
        <v>1427928.05</v>
      </c>
      <c r="S90" s="369"/>
      <c r="T90" s="369">
        <f>T92+T94+T96</f>
        <v>1123000</v>
      </c>
      <c r="U90" s="369"/>
      <c r="V90" s="369">
        <f>V92+V94+V96</f>
        <v>1123000</v>
      </c>
      <c r="W90" s="369"/>
    </row>
    <row r="91" spans="1:23" ht="42.75" customHeight="1">
      <c r="A91" s="224"/>
      <c r="B91" s="241"/>
      <c r="C91" s="216"/>
      <c r="D91" s="216"/>
      <c r="E91" s="232"/>
      <c r="F91" s="232"/>
      <c r="G91" s="439" t="s">
        <v>196</v>
      </c>
      <c r="H91" s="439"/>
      <c r="I91" s="439"/>
      <c r="J91" s="439"/>
      <c r="K91" s="439"/>
      <c r="L91" s="230">
        <v>8</v>
      </c>
      <c r="M91" s="230">
        <v>1</v>
      </c>
      <c r="N91" s="378">
        <v>5840475080</v>
      </c>
      <c r="O91" s="378"/>
      <c r="P91" s="379">
        <v>0</v>
      </c>
      <c r="Q91" s="379"/>
      <c r="R91" s="369">
        <f>R92</f>
        <v>836000</v>
      </c>
      <c r="S91" s="369"/>
      <c r="T91" s="369">
        <f>T92</f>
        <v>1023000</v>
      </c>
      <c r="U91" s="369"/>
      <c r="V91" s="234">
        <f>V92</f>
        <v>1023000</v>
      </c>
      <c r="W91" s="240"/>
    </row>
    <row r="92" spans="1:23">
      <c r="A92" s="224"/>
      <c r="B92" s="241"/>
      <c r="C92" s="243"/>
      <c r="D92" s="243"/>
      <c r="E92" s="232"/>
      <c r="F92" s="232"/>
      <c r="G92" s="439" t="s">
        <v>46</v>
      </c>
      <c r="H92" s="439"/>
      <c r="I92" s="439"/>
      <c r="J92" s="439"/>
      <c r="K92" s="439"/>
      <c r="L92" s="230">
        <v>8</v>
      </c>
      <c r="M92" s="230">
        <v>1</v>
      </c>
      <c r="N92" s="378">
        <v>5840475080</v>
      </c>
      <c r="O92" s="378"/>
      <c r="P92" s="379">
        <v>540</v>
      </c>
      <c r="Q92" s="379"/>
      <c r="R92" s="369">
        <v>836000</v>
      </c>
      <c r="S92" s="369"/>
      <c r="T92" s="369">
        <v>1023000</v>
      </c>
      <c r="U92" s="369"/>
      <c r="V92" s="234">
        <v>1023000</v>
      </c>
      <c r="W92" s="240"/>
    </row>
    <row r="93" spans="1:23" ht="34.950000000000003" customHeight="1">
      <c r="A93" s="255"/>
      <c r="B93" s="256"/>
      <c r="C93" s="257"/>
      <c r="D93" s="257"/>
      <c r="E93" s="258"/>
      <c r="F93" s="258"/>
      <c r="G93" s="258"/>
      <c r="H93" s="439" t="s">
        <v>322</v>
      </c>
      <c r="I93" s="439"/>
      <c r="J93" s="439"/>
      <c r="K93" s="439"/>
      <c r="L93" s="276">
        <v>8</v>
      </c>
      <c r="M93" s="276">
        <v>1</v>
      </c>
      <c r="N93" s="378">
        <v>5840495220</v>
      </c>
      <c r="O93" s="378"/>
      <c r="P93" s="379">
        <v>0</v>
      </c>
      <c r="Q93" s="379"/>
      <c r="R93" s="369">
        <f>R94</f>
        <v>347228.05</v>
      </c>
      <c r="S93" s="369"/>
      <c r="T93" s="369">
        <f>T94</f>
        <v>100000</v>
      </c>
      <c r="U93" s="369"/>
      <c r="V93" s="273">
        <f>V94</f>
        <v>100000</v>
      </c>
      <c r="W93" s="240"/>
    </row>
    <row r="94" spans="1:23" ht="31.2" customHeight="1">
      <c r="A94" s="255"/>
      <c r="B94" s="256"/>
      <c r="C94" s="257"/>
      <c r="D94" s="257"/>
      <c r="E94" s="258"/>
      <c r="F94" s="258"/>
      <c r="G94" s="258"/>
      <c r="H94" s="370" t="s">
        <v>73</v>
      </c>
      <c r="I94" s="371"/>
      <c r="J94" s="371"/>
      <c r="K94" s="372"/>
      <c r="L94" s="276">
        <v>8</v>
      </c>
      <c r="M94" s="276">
        <v>1</v>
      </c>
      <c r="N94" s="378">
        <v>5840495220</v>
      </c>
      <c r="O94" s="378"/>
      <c r="P94" s="275">
        <v>240</v>
      </c>
      <c r="Q94" s="275">
        <v>240</v>
      </c>
      <c r="R94" s="369">
        <v>347228.05</v>
      </c>
      <c r="S94" s="369"/>
      <c r="T94" s="369">
        <v>100000</v>
      </c>
      <c r="U94" s="369"/>
      <c r="V94" s="273">
        <v>100000</v>
      </c>
      <c r="W94" s="240"/>
    </row>
    <row r="95" spans="1:23">
      <c r="A95" s="274"/>
      <c r="B95" s="277"/>
      <c r="C95" s="271"/>
      <c r="D95" s="271"/>
      <c r="E95" s="272"/>
      <c r="F95" s="272"/>
      <c r="G95" s="272"/>
      <c r="H95" s="370" t="s">
        <v>290</v>
      </c>
      <c r="I95" s="371"/>
      <c r="J95" s="371"/>
      <c r="K95" s="372"/>
      <c r="L95" s="276">
        <v>8</v>
      </c>
      <c r="M95" s="276">
        <v>1</v>
      </c>
      <c r="N95" s="452">
        <v>5840497030</v>
      </c>
      <c r="O95" s="453"/>
      <c r="P95" s="275"/>
      <c r="Q95" s="275">
        <v>0</v>
      </c>
      <c r="R95" s="383">
        <f>R96</f>
        <v>244700</v>
      </c>
      <c r="S95" s="384"/>
      <c r="T95" s="383">
        <f>T96</f>
        <v>0</v>
      </c>
      <c r="U95" s="384"/>
      <c r="V95" s="273">
        <f>V96</f>
        <v>0</v>
      </c>
      <c r="W95" s="240"/>
    </row>
    <row r="96" spans="1:23">
      <c r="A96" s="274"/>
      <c r="B96" s="277"/>
      <c r="C96" s="271"/>
      <c r="D96" s="271"/>
      <c r="E96" s="272"/>
      <c r="F96" s="272"/>
      <c r="G96" s="272"/>
      <c r="H96" s="370" t="s">
        <v>46</v>
      </c>
      <c r="I96" s="371"/>
      <c r="J96" s="371"/>
      <c r="K96" s="372"/>
      <c r="L96" s="276">
        <v>8</v>
      </c>
      <c r="M96" s="276">
        <v>1</v>
      </c>
      <c r="N96" s="452">
        <v>5840497030</v>
      </c>
      <c r="O96" s="453"/>
      <c r="P96" s="275"/>
      <c r="Q96" s="275">
        <v>540</v>
      </c>
      <c r="R96" s="383">
        <v>244700</v>
      </c>
      <c r="S96" s="384"/>
      <c r="T96" s="383">
        <v>0</v>
      </c>
      <c r="U96" s="384"/>
      <c r="V96" s="273">
        <v>0</v>
      </c>
      <c r="W96" s="240"/>
    </row>
    <row r="97" spans="1:23">
      <c r="A97" s="397"/>
      <c r="B97" s="400" t="s">
        <v>245</v>
      </c>
      <c r="C97" s="401"/>
      <c r="D97" s="401"/>
      <c r="E97" s="401"/>
      <c r="F97" s="401"/>
      <c r="G97" s="401"/>
      <c r="H97" s="401"/>
      <c r="I97" s="401"/>
      <c r="J97" s="401"/>
      <c r="K97" s="401"/>
      <c r="L97" s="444" t="s">
        <v>246</v>
      </c>
      <c r="M97" s="444" t="s">
        <v>246</v>
      </c>
      <c r="N97" s="444" t="s">
        <v>246</v>
      </c>
      <c r="O97" s="444"/>
      <c r="P97" s="454" t="s">
        <v>246</v>
      </c>
      <c r="Q97" s="454"/>
      <c r="R97" s="446">
        <f>R86+R79+R62+R53+R11+R43</f>
        <v>4914978.3600000003</v>
      </c>
      <c r="S97" s="447"/>
      <c r="T97" s="446">
        <f>T86+T79+T62+T53+T11+T43</f>
        <v>4974280</v>
      </c>
      <c r="U97" s="447"/>
      <c r="V97" s="456">
        <f>V86+V79+V53+V62+V43+V11</f>
        <v>3224400</v>
      </c>
      <c r="W97" s="226"/>
    </row>
    <row r="98" spans="1:23" ht="6" customHeight="1" thickBot="1">
      <c r="A98" s="397"/>
      <c r="B98" s="442"/>
      <c r="C98" s="443"/>
      <c r="D98" s="443"/>
      <c r="E98" s="443"/>
      <c r="F98" s="443"/>
      <c r="G98" s="443"/>
      <c r="H98" s="443"/>
      <c r="I98" s="443"/>
      <c r="J98" s="443"/>
      <c r="K98" s="443"/>
      <c r="L98" s="445"/>
      <c r="M98" s="445"/>
      <c r="N98" s="445"/>
      <c r="O98" s="445"/>
      <c r="P98" s="455"/>
      <c r="Q98" s="455"/>
      <c r="R98" s="448"/>
      <c r="S98" s="449"/>
      <c r="T98" s="448"/>
      <c r="U98" s="449"/>
      <c r="V98" s="457"/>
      <c r="W98" s="227"/>
    </row>
    <row r="99" spans="1:23">
      <c r="A99" s="100"/>
      <c r="B99" s="100"/>
      <c r="C99" s="450"/>
      <c r="D99" s="450"/>
      <c r="E99" s="450"/>
      <c r="F99" s="450"/>
      <c r="G99" s="215"/>
      <c r="H99" s="450"/>
      <c r="I99" s="450"/>
      <c r="J99" s="450"/>
      <c r="K99" s="450"/>
      <c r="L99" s="100"/>
      <c r="M99" s="100"/>
      <c r="N99" s="450"/>
      <c r="O99" s="450"/>
      <c r="P99" s="450"/>
      <c r="Q99" s="450"/>
      <c r="R99" s="451"/>
      <c r="S99" s="451"/>
      <c r="T99" s="451"/>
      <c r="U99" s="451"/>
      <c r="V99" s="40"/>
    </row>
    <row r="100" spans="1:23">
      <c r="A100" s="100"/>
      <c r="B100" s="100"/>
      <c r="C100" s="426"/>
      <c r="D100" s="426"/>
      <c r="E100" s="426"/>
      <c r="F100" s="426"/>
      <c r="G100" s="100"/>
      <c r="H100" s="426"/>
      <c r="I100" s="426"/>
      <c r="J100" s="426"/>
      <c r="K100" s="426"/>
      <c r="L100" s="100"/>
      <c r="M100" s="100"/>
      <c r="N100" s="426"/>
      <c r="O100" s="426"/>
      <c r="P100" s="426"/>
      <c r="Q100" s="426"/>
      <c r="R100" s="426"/>
      <c r="S100" s="426"/>
      <c r="T100" s="426"/>
      <c r="U100" s="426"/>
      <c r="V100" s="100"/>
    </row>
    <row r="101" spans="1:23">
      <c r="A101" s="100"/>
      <c r="B101" s="100"/>
      <c r="C101" s="426"/>
      <c r="D101" s="426"/>
      <c r="E101" s="426"/>
      <c r="F101" s="426"/>
      <c r="G101" s="100"/>
      <c r="H101" s="426"/>
      <c r="I101" s="426"/>
      <c r="J101" s="426"/>
      <c r="K101" s="426"/>
      <c r="L101" s="100"/>
      <c r="M101" s="100"/>
      <c r="N101" s="426"/>
      <c r="O101" s="426"/>
      <c r="P101" s="426"/>
      <c r="Q101" s="426"/>
      <c r="R101" s="426"/>
      <c r="S101" s="426"/>
      <c r="T101" s="426"/>
      <c r="U101" s="426"/>
      <c r="V101" s="100"/>
    </row>
    <row r="102" spans="1:23">
      <c r="A102" s="100"/>
      <c r="B102" s="100"/>
      <c r="C102" s="426"/>
      <c r="D102" s="426"/>
      <c r="E102" s="426"/>
      <c r="F102" s="426"/>
      <c r="G102" s="100"/>
      <c r="H102" s="426"/>
      <c r="I102" s="426"/>
      <c r="J102" s="426"/>
      <c r="K102" s="426"/>
      <c r="L102" s="100"/>
      <c r="M102" s="100"/>
      <c r="N102" s="426"/>
      <c r="O102" s="426"/>
      <c r="P102" s="426"/>
      <c r="Q102" s="426"/>
      <c r="R102" s="426"/>
      <c r="S102" s="426"/>
      <c r="T102" s="426"/>
      <c r="U102" s="426"/>
      <c r="V102" s="100"/>
    </row>
    <row r="103" spans="1:23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1:23" ht="15.6">
      <c r="A104" s="93"/>
    </row>
  </sheetData>
  <mergeCells count="560">
    <mergeCell ref="R72:S72"/>
    <mergeCell ref="T72:U72"/>
    <mergeCell ref="V72:W72"/>
    <mergeCell ref="T73:U73"/>
    <mergeCell ref="V73:W73"/>
    <mergeCell ref="E74:K74"/>
    <mergeCell ref="N74:O74"/>
    <mergeCell ref="P74:Q74"/>
    <mergeCell ref="R74:S74"/>
    <mergeCell ref="T74:U74"/>
    <mergeCell ref="V74:W74"/>
    <mergeCell ref="T65:U65"/>
    <mergeCell ref="V65:W65"/>
    <mergeCell ref="V82:W82"/>
    <mergeCell ref="D88:K88"/>
    <mergeCell ref="P87:Q87"/>
    <mergeCell ref="R87:S87"/>
    <mergeCell ref="E73:K73"/>
    <mergeCell ref="N73:O73"/>
    <mergeCell ref="P73:Q73"/>
    <mergeCell ref="V39:W39"/>
    <mergeCell ref="D40:K40"/>
    <mergeCell ref="N40:O40"/>
    <mergeCell ref="P40:Q40"/>
    <mergeCell ref="R40:S40"/>
    <mergeCell ref="T40:U40"/>
    <mergeCell ref="V40:W40"/>
    <mergeCell ref="N39:O39"/>
    <mergeCell ref="E39:K39"/>
    <mergeCell ref="V33:W33"/>
    <mergeCell ref="F27:K27"/>
    <mergeCell ref="F28:K28"/>
    <mergeCell ref="F29:K29"/>
    <mergeCell ref="E46:K46"/>
    <mergeCell ref="N46:O46"/>
    <mergeCell ref="P46:Q46"/>
    <mergeCell ref="R46:S46"/>
    <mergeCell ref="T46:U46"/>
    <mergeCell ref="R39:S39"/>
    <mergeCell ref="V76:W76"/>
    <mergeCell ref="E75:K75"/>
    <mergeCell ref="N75:O75"/>
    <mergeCell ref="E21:K21"/>
    <mergeCell ref="N21:O21"/>
    <mergeCell ref="P21:Q21"/>
    <mergeCell ref="R21:S21"/>
    <mergeCell ref="T21:U21"/>
    <mergeCell ref="V21:W21"/>
    <mergeCell ref="E33:K33"/>
    <mergeCell ref="H95:K95"/>
    <mergeCell ref="D51:D52"/>
    <mergeCell ref="E51:E52"/>
    <mergeCell ref="F51:K52"/>
    <mergeCell ref="P92:Q92"/>
    <mergeCell ref="F70:K71"/>
    <mergeCell ref="L70:L71"/>
    <mergeCell ref="M70:M71"/>
    <mergeCell ref="E76:K76"/>
    <mergeCell ref="E72:K72"/>
    <mergeCell ref="B62:K62"/>
    <mergeCell ref="P75:Q75"/>
    <mergeCell ref="P93:Q93"/>
    <mergeCell ref="E90:K90"/>
    <mergeCell ref="N92:O92"/>
    <mergeCell ref="N91:O91"/>
    <mergeCell ref="P91:Q91"/>
    <mergeCell ref="E89:K89"/>
    <mergeCell ref="N72:O72"/>
    <mergeCell ref="P72:Q72"/>
    <mergeCell ref="F50:K50"/>
    <mergeCell ref="D45:K45"/>
    <mergeCell ref="E47:K47"/>
    <mergeCell ref="E48:K49"/>
    <mergeCell ref="F60:K61"/>
    <mergeCell ref="D34:K34"/>
    <mergeCell ref="F35:K35"/>
    <mergeCell ref="D48:D49"/>
    <mergeCell ref="C41:K41"/>
    <mergeCell ref="N20:O20"/>
    <mergeCell ref="E15:K15"/>
    <mergeCell ref="N15:O15"/>
    <mergeCell ref="E16:K16"/>
    <mergeCell ref="D32:K32"/>
    <mergeCell ref="N16:O16"/>
    <mergeCell ref="N34:O34"/>
    <mergeCell ref="T35:U35"/>
    <mergeCell ref="R35:S35"/>
    <mergeCell ref="N36:O36"/>
    <mergeCell ref="C13:K13"/>
    <mergeCell ref="M25:M26"/>
    <mergeCell ref="N25:O26"/>
    <mergeCell ref="N28:O28"/>
    <mergeCell ref="N27:O27"/>
    <mergeCell ref="F30:K30"/>
    <mergeCell ref="N90:O90"/>
    <mergeCell ref="E23:K23"/>
    <mergeCell ref="F18:K18"/>
    <mergeCell ref="F24:K24"/>
    <mergeCell ref="F25:K26"/>
    <mergeCell ref="C19:K19"/>
    <mergeCell ref="C25:C26"/>
    <mergeCell ref="F36:K36"/>
    <mergeCell ref="C37:K37"/>
    <mergeCell ref="B31:K31"/>
    <mergeCell ref="D14:K14"/>
    <mergeCell ref="E17:K17"/>
    <mergeCell ref="D20:K20"/>
    <mergeCell ref="E22:K22"/>
    <mergeCell ref="N70:O71"/>
    <mergeCell ref="P70:Q71"/>
    <mergeCell ref="D25:D26"/>
    <mergeCell ref="E25:E26"/>
    <mergeCell ref="N35:O35"/>
    <mergeCell ref="N33:O33"/>
    <mergeCell ref="V97:V98"/>
    <mergeCell ref="R43:S43"/>
    <mergeCell ref="T43:U43"/>
    <mergeCell ref="R85:S85"/>
    <mergeCell ref="T88:U88"/>
    <mergeCell ref="R76:S76"/>
    <mergeCell ref="T76:U76"/>
    <mergeCell ref="T81:U81"/>
    <mergeCell ref="R70:S71"/>
    <mergeCell ref="T75:U75"/>
    <mergeCell ref="R88:S88"/>
    <mergeCell ref="T79:U79"/>
    <mergeCell ref="T82:U82"/>
    <mergeCell ref="R90:S90"/>
    <mergeCell ref="T90:U90"/>
    <mergeCell ref="T92:U92"/>
    <mergeCell ref="T84:U84"/>
    <mergeCell ref="T80:U80"/>
    <mergeCell ref="H96:K96"/>
    <mergeCell ref="N95:O95"/>
    <mergeCell ref="R97:S98"/>
    <mergeCell ref="R100:S100"/>
    <mergeCell ref="T100:U100"/>
    <mergeCell ref="T99:U99"/>
    <mergeCell ref="T95:U95"/>
    <mergeCell ref="P97:Q98"/>
    <mergeCell ref="N96:O96"/>
    <mergeCell ref="R95:S95"/>
    <mergeCell ref="C99:D99"/>
    <mergeCell ref="E99:F99"/>
    <mergeCell ref="H99:K99"/>
    <mergeCell ref="N99:O99"/>
    <mergeCell ref="P99:Q99"/>
    <mergeCell ref="R99:S99"/>
    <mergeCell ref="T97:U98"/>
    <mergeCell ref="R91:S91"/>
    <mergeCell ref="T91:U91"/>
    <mergeCell ref="T93:U93"/>
    <mergeCell ref="R93:S93"/>
    <mergeCell ref="T96:U96"/>
    <mergeCell ref="R94:S94"/>
    <mergeCell ref="R96:S96"/>
    <mergeCell ref="A97:A98"/>
    <mergeCell ref="B97:K98"/>
    <mergeCell ref="L97:L98"/>
    <mergeCell ref="M97:M98"/>
    <mergeCell ref="N97:O98"/>
    <mergeCell ref="G91:K91"/>
    <mergeCell ref="H93:K93"/>
    <mergeCell ref="N94:O94"/>
    <mergeCell ref="N93:O93"/>
    <mergeCell ref="H94:K94"/>
    <mergeCell ref="N87:O87"/>
    <mergeCell ref="D68:D69"/>
    <mergeCell ref="E68:E69"/>
    <mergeCell ref="F68:K69"/>
    <mergeCell ref="N88:O88"/>
    <mergeCell ref="N84:O84"/>
    <mergeCell ref="L68:L69"/>
    <mergeCell ref="N68:O69"/>
    <mergeCell ref="E82:K82"/>
    <mergeCell ref="N76:O76"/>
    <mergeCell ref="N55:O55"/>
    <mergeCell ref="R59:S59"/>
    <mergeCell ref="T70:U71"/>
    <mergeCell ref="G92:K92"/>
    <mergeCell ref="B86:K86"/>
    <mergeCell ref="C87:K87"/>
    <mergeCell ref="E85:K85"/>
    <mergeCell ref="E84:K84"/>
    <mergeCell ref="D83:K83"/>
    <mergeCell ref="P90:Q90"/>
    <mergeCell ref="M53:M54"/>
    <mergeCell ref="E57:K57"/>
    <mergeCell ref="N57:O57"/>
    <mergeCell ref="R62:S62"/>
    <mergeCell ref="T62:U62"/>
    <mergeCell ref="V62:W62"/>
    <mergeCell ref="N53:O54"/>
    <mergeCell ref="N59:O59"/>
    <mergeCell ref="T59:U59"/>
    <mergeCell ref="P56:Q56"/>
    <mergeCell ref="B51:B52"/>
    <mergeCell ref="C51:C52"/>
    <mergeCell ref="A51:A52"/>
    <mergeCell ref="A48:A49"/>
    <mergeCell ref="E58:K58"/>
    <mergeCell ref="E59:K59"/>
    <mergeCell ref="C55:K55"/>
    <mergeCell ref="D56:K56"/>
    <mergeCell ref="A53:A54"/>
    <mergeCell ref="B53:K54"/>
    <mergeCell ref="B48:B49"/>
    <mergeCell ref="C48:C49"/>
    <mergeCell ref="C42:K42"/>
    <mergeCell ref="N44:O44"/>
    <mergeCell ref="C44:K44"/>
    <mergeCell ref="N45:O45"/>
    <mergeCell ref="B43:K43"/>
    <mergeCell ref="N47:O47"/>
    <mergeCell ref="L25:L26"/>
    <mergeCell ref="T27:U27"/>
    <mergeCell ref="M48:M49"/>
    <mergeCell ref="N42:O42"/>
    <mergeCell ref="P44:Q44"/>
    <mergeCell ref="P45:Q45"/>
    <mergeCell ref="T37:U37"/>
    <mergeCell ref="T36:U36"/>
    <mergeCell ref="T32:U32"/>
    <mergeCell ref="N37:O37"/>
    <mergeCell ref="N14:O14"/>
    <mergeCell ref="N11:O12"/>
    <mergeCell ref="A25:A26"/>
    <mergeCell ref="B25:B26"/>
    <mergeCell ref="R25:S26"/>
    <mergeCell ref="T25:U26"/>
    <mergeCell ref="P20:Q20"/>
    <mergeCell ref="N23:O23"/>
    <mergeCell ref="P23:Q23"/>
    <mergeCell ref="R24:S24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R101:S101"/>
    <mergeCell ref="T102:U102"/>
    <mergeCell ref="C102:D102"/>
    <mergeCell ref="E102:F102"/>
    <mergeCell ref="H102:K102"/>
    <mergeCell ref="N102:O102"/>
    <mergeCell ref="P102:Q102"/>
    <mergeCell ref="R102:S102"/>
    <mergeCell ref="T101:U101"/>
    <mergeCell ref="E100:F100"/>
    <mergeCell ref="H100:K100"/>
    <mergeCell ref="N100:O100"/>
    <mergeCell ref="P100:Q100"/>
    <mergeCell ref="C101:D101"/>
    <mergeCell ref="E101:F101"/>
    <mergeCell ref="H101:K101"/>
    <mergeCell ref="N101:O101"/>
    <mergeCell ref="P101:Q101"/>
    <mergeCell ref="C100:D100"/>
    <mergeCell ref="P89:Q89"/>
    <mergeCell ref="R89:S89"/>
    <mergeCell ref="T89:U89"/>
    <mergeCell ref="T87:U87"/>
    <mergeCell ref="N86:O86"/>
    <mergeCell ref="P86:Q86"/>
    <mergeCell ref="R86:S86"/>
    <mergeCell ref="T86:U86"/>
    <mergeCell ref="N89:O89"/>
    <mergeCell ref="P88:Q88"/>
    <mergeCell ref="P84:Q84"/>
    <mergeCell ref="R79:S79"/>
    <mergeCell ref="N80:O80"/>
    <mergeCell ref="D81:K81"/>
    <mergeCell ref="C80:K80"/>
    <mergeCell ref="R81:S81"/>
    <mergeCell ref="N83:O83"/>
    <mergeCell ref="N82:O82"/>
    <mergeCell ref="P82:Q82"/>
    <mergeCell ref="R82:S82"/>
    <mergeCell ref="R80:S80"/>
    <mergeCell ref="P67:Q67"/>
    <mergeCell ref="E67:K67"/>
    <mergeCell ref="B68:B69"/>
    <mergeCell ref="B79:K79"/>
    <mergeCell ref="N79:O79"/>
    <mergeCell ref="C68:C69"/>
    <mergeCell ref="R75:S75"/>
    <mergeCell ref="P76:Q76"/>
    <mergeCell ref="R73:S73"/>
    <mergeCell ref="N63:O63"/>
    <mergeCell ref="R64:S64"/>
    <mergeCell ref="R67:S67"/>
    <mergeCell ref="A68:A69"/>
    <mergeCell ref="M68:M69"/>
    <mergeCell ref="E65:K65"/>
    <mergeCell ref="N65:O65"/>
    <mergeCell ref="P65:Q65"/>
    <mergeCell ref="R65:S65"/>
    <mergeCell ref="A60:A61"/>
    <mergeCell ref="T63:U63"/>
    <mergeCell ref="L60:L61"/>
    <mergeCell ref="M60:M61"/>
    <mergeCell ref="C60:C61"/>
    <mergeCell ref="D60:D61"/>
    <mergeCell ref="P63:Q63"/>
    <mergeCell ref="R63:S63"/>
    <mergeCell ref="N62:O62"/>
    <mergeCell ref="P62:Q62"/>
    <mergeCell ref="C63:K63"/>
    <mergeCell ref="E60:E61"/>
    <mergeCell ref="B60:B61"/>
    <mergeCell ref="T53:U54"/>
    <mergeCell ref="P59:Q59"/>
    <mergeCell ref="N56:O56"/>
    <mergeCell ref="N60:O61"/>
    <mergeCell ref="P60:Q61"/>
    <mergeCell ref="R60:S61"/>
    <mergeCell ref="L53:L54"/>
    <mergeCell ref="R58:S58"/>
    <mergeCell ref="T51:U52"/>
    <mergeCell ref="T58:U58"/>
    <mergeCell ref="P55:Q55"/>
    <mergeCell ref="R55:S55"/>
    <mergeCell ref="T55:U55"/>
    <mergeCell ref="P57:Q57"/>
    <mergeCell ref="R57:S57"/>
    <mergeCell ref="T57:U57"/>
    <mergeCell ref="R56:S56"/>
    <mergeCell ref="R50:S50"/>
    <mergeCell ref="L51:L52"/>
    <mergeCell ref="N51:O52"/>
    <mergeCell ref="P51:Q52"/>
    <mergeCell ref="R51:S52"/>
    <mergeCell ref="N48:O49"/>
    <mergeCell ref="M51:M52"/>
    <mergeCell ref="N50:O50"/>
    <mergeCell ref="P50:Q50"/>
    <mergeCell ref="L48:L49"/>
    <mergeCell ref="R45:S45"/>
    <mergeCell ref="T45:U45"/>
    <mergeCell ref="T31:U31"/>
    <mergeCell ref="R31:S31"/>
    <mergeCell ref="P31:Q31"/>
    <mergeCell ref="N31:O31"/>
    <mergeCell ref="T41:U41"/>
    <mergeCell ref="P43:Q43"/>
    <mergeCell ref="N43:O43"/>
    <mergeCell ref="R42:S42"/>
    <mergeCell ref="P47:Q47"/>
    <mergeCell ref="R47:S47"/>
    <mergeCell ref="P33:Q33"/>
    <mergeCell ref="R33:S33"/>
    <mergeCell ref="R38:S38"/>
    <mergeCell ref="P36:Q36"/>
    <mergeCell ref="R35:S35"/>
    <mergeCell ref="R37:S37"/>
    <mergeCell ref="R41:S41"/>
    <mergeCell ref="R36:S36"/>
    <mergeCell ref="P13:Q13"/>
    <mergeCell ref="R44:S44"/>
    <mergeCell ref="T44:U44"/>
    <mergeCell ref="T42:U42"/>
    <mergeCell ref="P34:Q34"/>
    <mergeCell ref="R34:S34"/>
    <mergeCell ref="T39:U39"/>
    <mergeCell ref="T24:U24"/>
    <mergeCell ref="P39:Q39"/>
    <mergeCell ref="T33:U33"/>
    <mergeCell ref="M11:M12"/>
    <mergeCell ref="R28:S28"/>
    <mergeCell ref="L11:L12"/>
    <mergeCell ref="R17:S17"/>
    <mergeCell ref="T17:U17"/>
    <mergeCell ref="P11:Q12"/>
    <mergeCell ref="R11:S12"/>
    <mergeCell ref="N18:O18"/>
    <mergeCell ref="R18:S18"/>
    <mergeCell ref="N13:O13"/>
    <mergeCell ref="O4:P4"/>
    <mergeCell ref="T18:U18"/>
    <mergeCell ref="R14:S14"/>
    <mergeCell ref="T14:U14"/>
    <mergeCell ref="A6:V6"/>
    <mergeCell ref="A7:V7"/>
    <mergeCell ref="Q5:R5"/>
    <mergeCell ref="S5:T5"/>
    <mergeCell ref="U5:V5"/>
    <mergeCell ref="N10:O10"/>
    <mergeCell ref="T13:U13"/>
    <mergeCell ref="Q4:V4"/>
    <mergeCell ref="C3:D3"/>
    <mergeCell ref="E3:F3"/>
    <mergeCell ref="H3:K3"/>
    <mergeCell ref="O3:P3"/>
    <mergeCell ref="Q3:V3"/>
    <mergeCell ref="C4:D4"/>
    <mergeCell ref="E4:F4"/>
    <mergeCell ref="H4:K4"/>
    <mergeCell ref="T16:U16"/>
    <mergeCell ref="R16:S16"/>
    <mergeCell ref="R15:S15"/>
    <mergeCell ref="P14:Q14"/>
    <mergeCell ref="P10:Q10"/>
    <mergeCell ref="R10:S10"/>
    <mergeCell ref="T11:U12"/>
    <mergeCell ref="T10:U10"/>
    <mergeCell ref="T15:U15"/>
    <mergeCell ref="R13:S13"/>
    <mergeCell ref="T9:U9"/>
    <mergeCell ref="T19:U19"/>
    <mergeCell ref="R19:S19"/>
    <mergeCell ref="V13:W13"/>
    <mergeCell ref="A11:A12"/>
    <mergeCell ref="B11:K12"/>
    <mergeCell ref="N19:O19"/>
    <mergeCell ref="V14:W14"/>
    <mergeCell ref="V16:W16"/>
    <mergeCell ref="V17:W17"/>
    <mergeCell ref="P22:Q22"/>
    <mergeCell ref="O5:P5"/>
    <mergeCell ref="B9:O9"/>
    <mergeCell ref="P9:Q9"/>
    <mergeCell ref="B10:K10"/>
    <mergeCell ref="C5:D5"/>
    <mergeCell ref="E5:F5"/>
    <mergeCell ref="H5:K5"/>
    <mergeCell ref="A8:V8"/>
    <mergeCell ref="R9:S9"/>
    <mergeCell ref="R27:S27"/>
    <mergeCell ref="R20:S20"/>
    <mergeCell ref="T20:U20"/>
    <mergeCell ref="N29:O29"/>
    <mergeCell ref="T34:U34"/>
    <mergeCell ref="N24:O24"/>
    <mergeCell ref="R23:S23"/>
    <mergeCell ref="N22:O22"/>
    <mergeCell ref="N32:O32"/>
    <mergeCell ref="P32:Q32"/>
    <mergeCell ref="P15:Q15"/>
    <mergeCell ref="R32:S32"/>
    <mergeCell ref="T29:U29"/>
    <mergeCell ref="R29:S29"/>
    <mergeCell ref="P28:Q28"/>
    <mergeCell ref="P27:Q27"/>
    <mergeCell ref="T22:U22"/>
    <mergeCell ref="R22:S22"/>
    <mergeCell ref="T23:U23"/>
    <mergeCell ref="T28:U28"/>
    <mergeCell ref="T48:U49"/>
    <mergeCell ref="V15:W15"/>
    <mergeCell ref="P16:Q16"/>
    <mergeCell ref="V31:W31"/>
    <mergeCell ref="N30:O30"/>
    <mergeCell ref="P30:Q30"/>
    <mergeCell ref="R30:S30"/>
    <mergeCell ref="T30:U30"/>
    <mergeCell ref="V25:V26"/>
    <mergeCell ref="N17:O17"/>
    <mergeCell ref="V35:W35"/>
    <mergeCell ref="R53:S54"/>
    <mergeCell ref="T56:U56"/>
    <mergeCell ref="V43:W43"/>
    <mergeCell ref="V44:W44"/>
    <mergeCell ref="V45:W45"/>
    <mergeCell ref="T50:U50"/>
    <mergeCell ref="R48:S49"/>
    <mergeCell ref="V48:V49"/>
    <mergeCell ref="T47:U47"/>
    <mergeCell ref="R92:S92"/>
    <mergeCell ref="V87:W87"/>
    <mergeCell ref="V88:W88"/>
    <mergeCell ref="V34:W34"/>
    <mergeCell ref="V46:W46"/>
    <mergeCell ref="V53:W54"/>
    <mergeCell ref="V55:W55"/>
    <mergeCell ref="V56:W56"/>
    <mergeCell ref="V58:W58"/>
    <mergeCell ref="V51:V52"/>
    <mergeCell ref="T67:U67"/>
    <mergeCell ref="V90:W90"/>
    <mergeCell ref="T94:U94"/>
    <mergeCell ref="R83:S83"/>
    <mergeCell ref="T83:U83"/>
    <mergeCell ref="V86:W86"/>
    <mergeCell ref="V89:W89"/>
    <mergeCell ref="T85:U85"/>
    <mergeCell ref="R84:S84"/>
    <mergeCell ref="V83:W83"/>
    <mergeCell ref="R68:S69"/>
    <mergeCell ref="N85:O85"/>
    <mergeCell ref="P85:Q85"/>
    <mergeCell ref="N64:O64"/>
    <mergeCell ref="P64:Q64"/>
    <mergeCell ref="T60:U61"/>
    <mergeCell ref="N66:O66"/>
    <mergeCell ref="P66:Q66"/>
    <mergeCell ref="R66:S66"/>
    <mergeCell ref="T66:U66"/>
    <mergeCell ref="P79:Q79"/>
    <mergeCell ref="P83:Q83"/>
    <mergeCell ref="N81:O81"/>
    <mergeCell ref="P81:Q81"/>
    <mergeCell ref="E66:K66"/>
    <mergeCell ref="P68:Q69"/>
    <mergeCell ref="N67:O67"/>
    <mergeCell ref="P80:Q80"/>
    <mergeCell ref="P48:Q49"/>
    <mergeCell ref="N58:O58"/>
    <mergeCell ref="P58:Q58"/>
    <mergeCell ref="N38:O38"/>
    <mergeCell ref="P38:Q38"/>
    <mergeCell ref="P17:Q17"/>
    <mergeCell ref="P19:Q19"/>
    <mergeCell ref="P25:Q26"/>
    <mergeCell ref="P24:Q24"/>
    <mergeCell ref="N41:O41"/>
    <mergeCell ref="V29:W29"/>
    <mergeCell ref="P53:Q54"/>
    <mergeCell ref="V81:W81"/>
    <mergeCell ref="V60:W61"/>
    <mergeCell ref="V75:W75"/>
    <mergeCell ref="V70:V71"/>
    <mergeCell ref="V67:W67"/>
    <mergeCell ref="V59:W59"/>
    <mergeCell ref="V79:W79"/>
    <mergeCell ref="V80:W80"/>
    <mergeCell ref="V11:W12"/>
    <mergeCell ref="V19:W19"/>
    <mergeCell ref="V20:W20"/>
    <mergeCell ref="V22:W22"/>
    <mergeCell ref="V23:W23"/>
    <mergeCell ref="V68:V69"/>
    <mergeCell ref="V63:W63"/>
    <mergeCell ref="V64:W64"/>
    <mergeCell ref="V47:W47"/>
    <mergeCell ref="V57:W57"/>
    <mergeCell ref="V32:W32"/>
    <mergeCell ref="D38:K38"/>
    <mergeCell ref="T38:U38"/>
    <mergeCell ref="V38:W38"/>
    <mergeCell ref="E77:K77"/>
    <mergeCell ref="N77:O77"/>
    <mergeCell ref="P77:Q77"/>
    <mergeCell ref="R77:S77"/>
    <mergeCell ref="T77:U77"/>
    <mergeCell ref="V77:W77"/>
    <mergeCell ref="V66:W66"/>
    <mergeCell ref="T64:U64"/>
    <mergeCell ref="E78:K78"/>
    <mergeCell ref="N78:O78"/>
    <mergeCell ref="P78:Q78"/>
    <mergeCell ref="R78:S78"/>
    <mergeCell ref="T78:U78"/>
    <mergeCell ref="V78:W78"/>
    <mergeCell ref="T68:U69"/>
    <mergeCell ref="D64:K64"/>
  </mergeCells>
  <pageMargins left="0.70866141732283472" right="0.55118110236220474" top="0.59055118110236227" bottom="0.23622047244094491" header="0.31496062992125984" footer="0.27559055118110237"/>
  <pageSetup paperSize="9" scale="62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view="pageBreakPreview" zoomScaleNormal="100" zoomScaleSheetLayoutView="100" workbookViewId="0">
      <selection activeCell="Q4" sqref="Q4:S4"/>
    </sheetView>
  </sheetViews>
  <sheetFormatPr defaultColWidth="9.109375" defaultRowHeight="15"/>
  <cols>
    <col min="1" max="9" width="0.5546875" style="2" customWidth="1"/>
    <col min="10" max="10" width="42.88671875" style="101" customWidth="1"/>
    <col min="11" max="11" width="8" style="114" customWidth="1"/>
    <col min="12" max="12" width="0" style="114" hidden="1" customWidth="1"/>
    <col min="13" max="13" width="6.109375" style="114" customWidth="1"/>
    <col min="14" max="14" width="5.44140625" style="114" customWidth="1"/>
    <col min="15" max="15" width="13.109375" style="103" customWidth="1"/>
    <col min="16" max="16" width="6.5546875" style="103" customWidth="1"/>
    <col min="17" max="18" width="14.33203125" style="114" customWidth="1"/>
    <col min="19" max="19" width="14.109375" style="114" customWidth="1"/>
    <col min="20" max="20" width="10.44140625" style="98" customWidth="1"/>
    <col min="21" max="21" width="21.33203125" style="98" customWidth="1"/>
    <col min="22" max="22" width="0.33203125" style="98" customWidth="1"/>
    <col min="23" max="16384" width="9.109375" style="98"/>
  </cols>
  <sheetData>
    <row r="1" spans="1:20" ht="15" customHeight="1">
      <c r="B1" s="130"/>
      <c r="C1" s="130"/>
      <c r="D1" s="130"/>
      <c r="E1" s="130"/>
      <c r="F1" s="130"/>
      <c r="G1" s="130"/>
      <c r="H1" s="130"/>
      <c r="I1" s="130"/>
      <c r="J1" s="131"/>
      <c r="K1" s="102"/>
      <c r="L1" s="102"/>
      <c r="M1" s="102"/>
      <c r="N1" s="102"/>
      <c r="Q1" s="501" t="s">
        <v>400</v>
      </c>
      <c r="R1" s="501"/>
      <c r="S1" s="501"/>
    </row>
    <row r="2" spans="1:20" ht="15" customHeight="1">
      <c r="B2" s="130"/>
      <c r="C2" s="130"/>
      <c r="D2" s="130"/>
      <c r="E2" s="130"/>
      <c r="F2" s="130"/>
      <c r="G2" s="130"/>
      <c r="H2" s="130"/>
      <c r="I2" s="130"/>
      <c r="J2" s="131"/>
      <c r="K2" s="102"/>
      <c r="L2" s="102"/>
      <c r="M2" s="102"/>
      <c r="N2" s="102"/>
      <c r="Q2" s="501" t="s">
        <v>289</v>
      </c>
      <c r="R2" s="501"/>
      <c r="S2" s="501"/>
    </row>
    <row r="3" spans="1:20" ht="15" customHeight="1">
      <c r="B3" s="130"/>
      <c r="C3" s="130"/>
      <c r="D3" s="130"/>
      <c r="E3" s="130"/>
      <c r="F3" s="130"/>
      <c r="G3" s="130"/>
      <c r="H3" s="130"/>
      <c r="I3" s="130"/>
      <c r="J3" s="131"/>
      <c r="K3" s="102"/>
      <c r="L3" s="102"/>
      <c r="M3" s="102"/>
      <c r="N3" s="102"/>
      <c r="Q3" s="501" t="s">
        <v>329</v>
      </c>
      <c r="R3" s="501"/>
      <c r="S3" s="501"/>
    </row>
    <row r="4" spans="1:20" ht="16.2" customHeight="1">
      <c r="B4" s="3"/>
      <c r="C4" s="4"/>
      <c r="D4" s="4"/>
      <c r="E4" s="4"/>
      <c r="F4" s="4"/>
      <c r="G4" s="4"/>
      <c r="H4" s="4"/>
      <c r="I4" s="4"/>
      <c r="J4" s="132"/>
      <c r="K4" s="104"/>
      <c r="L4" s="104"/>
      <c r="M4" s="104"/>
      <c r="N4" s="104"/>
      <c r="O4" s="104"/>
      <c r="P4" s="104"/>
      <c r="Q4" s="502" t="s">
        <v>405</v>
      </c>
      <c r="R4" s="502"/>
      <c r="S4" s="502"/>
    </row>
    <row r="5" spans="1:20" ht="22.5" customHeight="1">
      <c r="B5" s="5"/>
      <c r="C5" s="5"/>
      <c r="D5" s="5"/>
      <c r="E5" s="5"/>
      <c r="F5" s="5"/>
      <c r="G5" s="5"/>
      <c r="H5" s="5"/>
      <c r="I5" s="5"/>
      <c r="J5" s="485" t="s">
        <v>372</v>
      </c>
      <c r="K5" s="485"/>
      <c r="L5" s="485"/>
      <c r="M5" s="485"/>
      <c r="N5" s="485"/>
      <c r="O5" s="485"/>
      <c r="P5" s="485"/>
      <c r="Q5" s="485"/>
      <c r="R5" s="485"/>
      <c r="S5" s="485"/>
    </row>
    <row r="6" spans="1:20" ht="21.6" hidden="1" customHeight="1">
      <c r="A6" s="6"/>
      <c r="B6" s="7"/>
      <c r="C6" s="7"/>
      <c r="D6" s="7"/>
      <c r="E6" s="7"/>
      <c r="F6" s="7"/>
      <c r="G6" s="7"/>
      <c r="H6" s="7"/>
      <c r="I6" s="7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106"/>
    </row>
    <row r="7" spans="1:20" ht="18" customHeight="1">
      <c r="A7" s="6"/>
      <c r="B7" s="7"/>
      <c r="C7" s="7"/>
      <c r="D7" s="7"/>
      <c r="E7" s="7"/>
      <c r="F7" s="7"/>
      <c r="G7" s="7"/>
      <c r="H7" s="7"/>
      <c r="I7" s="7"/>
      <c r="J7" s="133"/>
      <c r="K7" s="107"/>
      <c r="L7" s="107"/>
      <c r="M7" s="107"/>
      <c r="N7" s="107"/>
      <c r="O7" s="107"/>
      <c r="P7" s="107"/>
      <c r="Q7" s="105"/>
      <c r="R7" s="105"/>
      <c r="S7" s="105"/>
      <c r="T7" s="106"/>
    </row>
    <row r="8" spans="1:20" ht="12" customHeight="1" thickBot="1">
      <c r="A8" s="8"/>
      <c r="B8" s="12"/>
      <c r="C8" s="134" t="s">
        <v>63</v>
      </c>
      <c r="D8" s="135"/>
      <c r="E8" s="135"/>
      <c r="F8" s="135"/>
      <c r="G8" s="135"/>
      <c r="H8" s="135"/>
      <c r="I8" s="135"/>
      <c r="J8" s="136"/>
      <c r="K8" s="9"/>
      <c r="L8" s="9"/>
      <c r="M8" s="10"/>
      <c r="N8" s="10"/>
      <c r="O8" s="10"/>
      <c r="P8" s="10"/>
      <c r="Q8" s="105"/>
      <c r="R8" s="105"/>
      <c r="S8" s="113" t="s">
        <v>62</v>
      </c>
      <c r="T8" s="106"/>
    </row>
    <row r="9" spans="1:20" ht="36.75" customHeight="1" thickBot="1">
      <c r="A9" s="6"/>
      <c r="B9" s="490" t="s">
        <v>64</v>
      </c>
      <c r="C9" s="491"/>
      <c r="D9" s="491"/>
      <c r="E9" s="491"/>
      <c r="F9" s="491"/>
      <c r="G9" s="491"/>
      <c r="H9" s="491"/>
      <c r="I9" s="491"/>
      <c r="J9" s="492"/>
      <c r="K9" s="218" t="s">
        <v>247</v>
      </c>
      <c r="L9" s="218" t="s">
        <v>66</v>
      </c>
      <c r="M9" s="218" t="s">
        <v>230</v>
      </c>
      <c r="N9" s="218" t="s">
        <v>231</v>
      </c>
      <c r="O9" s="218" t="s">
        <v>248</v>
      </c>
      <c r="P9" s="218" t="s">
        <v>249</v>
      </c>
      <c r="Q9" s="219">
        <v>2023</v>
      </c>
      <c r="R9" s="218">
        <v>2024</v>
      </c>
      <c r="S9" s="280">
        <v>2025</v>
      </c>
      <c r="T9" s="282"/>
    </row>
    <row r="10" spans="1:20" ht="14.4" customHeight="1">
      <c r="A10" s="6"/>
      <c r="B10" s="503">
        <v>1</v>
      </c>
      <c r="C10" s="504"/>
      <c r="D10" s="504"/>
      <c r="E10" s="504"/>
      <c r="F10" s="504"/>
      <c r="G10" s="504"/>
      <c r="H10" s="504"/>
      <c r="I10" s="504"/>
      <c r="J10" s="505"/>
      <c r="K10" s="217">
        <v>2</v>
      </c>
      <c r="L10" s="217"/>
      <c r="M10" s="217">
        <v>3</v>
      </c>
      <c r="N10" s="217">
        <v>4</v>
      </c>
      <c r="O10" s="217">
        <v>5</v>
      </c>
      <c r="P10" s="217">
        <v>6</v>
      </c>
      <c r="Q10" s="217">
        <v>7</v>
      </c>
      <c r="R10" s="217">
        <v>8</v>
      </c>
      <c r="S10" s="281">
        <v>9</v>
      </c>
      <c r="T10" s="282"/>
    </row>
    <row r="11" spans="1:20" ht="14.4" customHeight="1">
      <c r="A11" s="488" t="s">
        <v>330</v>
      </c>
      <c r="B11" s="488"/>
      <c r="C11" s="488"/>
      <c r="D11" s="488"/>
      <c r="E11" s="488"/>
      <c r="F11" s="488"/>
      <c r="G11" s="488"/>
      <c r="H11" s="488"/>
      <c r="I11" s="488"/>
      <c r="J11" s="489"/>
      <c r="K11" s="267">
        <v>127</v>
      </c>
      <c r="L11" s="265"/>
      <c r="M11" s="266" t="s">
        <v>233</v>
      </c>
      <c r="N11" s="266" t="s">
        <v>233</v>
      </c>
      <c r="O11" s="17">
        <v>0</v>
      </c>
      <c r="P11" s="18">
        <v>0</v>
      </c>
      <c r="Q11" s="324">
        <f>Q110</f>
        <v>4914978.3599999994</v>
      </c>
      <c r="R11" s="324">
        <f>R110</f>
        <v>4974280</v>
      </c>
      <c r="S11" s="324">
        <f>S110</f>
        <v>3224400</v>
      </c>
      <c r="T11" s="282"/>
    </row>
    <row r="12" spans="1:20" ht="19.95" customHeight="1">
      <c r="A12" s="13"/>
      <c r="B12" s="480" t="s">
        <v>49</v>
      </c>
      <c r="C12" s="481"/>
      <c r="D12" s="481"/>
      <c r="E12" s="481"/>
      <c r="F12" s="481"/>
      <c r="G12" s="481"/>
      <c r="H12" s="481"/>
      <c r="I12" s="481"/>
      <c r="J12" s="482"/>
      <c r="K12" s="14">
        <v>127</v>
      </c>
      <c r="L12" s="15">
        <v>100</v>
      </c>
      <c r="M12" s="16">
        <v>1</v>
      </c>
      <c r="N12" s="16">
        <v>0</v>
      </c>
      <c r="O12" s="17">
        <v>0</v>
      </c>
      <c r="P12" s="18">
        <v>0</v>
      </c>
      <c r="Q12" s="325">
        <f>Q13+Q21+Q37+Q43</f>
        <v>1383842.63</v>
      </c>
      <c r="R12" s="325">
        <f>R13+R21+R37+R43</f>
        <v>1362280</v>
      </c>
      <c r="S12" s="325">
        <f>S13+S21+S37+S43</f>
        <v>1590000</v>
      </c>
      <c r="T12" s="283"/>
    </row>
    <row r="13" spans="1:20" ht="22.95" customHeight="1">
      <c r="A13" s="13"/>
      <c r="B13" s="121"/>
      <c r="C13" s="137"/>
      <c r="D13" s="493" t="s">
        <v>50</v>
      </c>
      <c r="E13" s="494"/>
      <c r="F13" s="494"/>
      <c r="G13" s="494"/>
      <c r="H13" s="494"/>
      <c r="I13" s="494"/>
      <c r="J13" s="495"/>
      <c r="K13" s="14">
        <v>127</v>
      </c>
      <c r="L13" s="15">
        <v>102</v>
      </c>
      <c r="M13" s="16">
        <v>1</v>
      </c>
      <c r="N13" s="16">
        <v>2</v>
      </c>
      <c r="O13" s="17">
        <v>0</v>
      </c>
      <c r="P13" s="18">
        <v>0</v>
      </c>
      <c r="Q13" s="19">
        <f t="shared" ref="Q13:S15" si="0">Q14</f>
        <v>412128.79000000004</v>
      </c>
      <c r="R13" s="19">
        <f t="shared" si="0"/>
        <v>500000</v>
      </c>
      <c r="S13" s="19">
        <f t="shared" si="0"/>
        <v>500000</v>
      </c>
      <c r="T13" s="283"/>
    </row>
    <row r="14" spans="1:20" ht="33.6" customHeight="1">
      <c r="A14" s="13"/>
      <c r="B14" s="121"/>
      <c r="C14" s="140"/>
      <c r="D14" s="123"/>
      <c r="E14" s="478" t="s">
        <v>360</v>
      </c>
      <c r="F14" s="478"/>
      <c r="G14" s="478"/>
      <c r="H14" s="478"/>
      <c r="I14" s="478"/>
      <c r="J14" s="479"/>
      <c r="K14" s="20">
        <v>127</v>
      </c>
      <c r="L14" s="15">
        <v>102</v>
      </c>
      <c r="M14" s="21">
        <v>1</v>
      </c>
      <c r="N14" s="21">
        <v>2</v>
      </c>
      <c r="O14" s="22">
        <v>5800000000</v>
      </c>
      <c r="P14" s="23">
        <v>0</v>
      </c>
      <c r="Q14" s="24">
        <f t="shared" si="0"/>
        <v>412128.79000000004</v>
      </c>
      <c r="R14" s="24">
        <f t="shared" si="0"/>
        <v>500000</v>
      </c>
      <c r="S14" s="24">
        <f t="shared" si="0"/>
        <v>500000</v>
      </c>
      <c r="T14" s="283"/>
    </row>
    <row r="15" spans="1:20" ht="18" customHeight="1">
      <c r="A15" s="13"/>
      <c r="B15" s="121"/>
      <c r="C15" s="140"/>
      <c r="D15" s="123"/>
      <c r="E15" s="142"/>
      <c r="F15" s="141"/>
      <c r="G15" s="141"/>
      <c r="H15" s="141"/>
      <c r="I15" s="141"/>
      <c r="J15" s="142" t="s">
        <v>315</v>
      </c>
      <c r="K15" s="20">
        <v>127</v>
      </c>
      <c r="L15" s="15"/>
      <c r="M15" s="21">
        <v>1</v>
      </c>
      <c r="N15" s="21">
        <v>2</v>
      </c>
      <c r="O15" s="22">
        <v>5840000000</v>
      </c>
      <c r="P15" s="23">
        <v>0</v>
      </c>
      <c r="Q15" s="24">
        <f t="shared" si="0"/>
        <v>412128.79000000004</v>
      </c>
      <c r="R15" s="24">
        <f t="shared" si="0"/>
        <v>500000</v>
      </c>
      <c r="S15" s="24">
        <f t="shared" si="0"/>
        <v>500000</v>
      </c>
      <c r="T15" s="283"/>
    </row>
    <row r="16" spans="1:20" ht="25.2" customHeight="1">
      <c r="A16" s="13"/>
      <c r="B16" s="121"/>
      <c r="C16" s="140"/>
      <c r="D16" s="123"/>
      <c r="E16" s="142"/>
      <c r="F16" s="141"/>
      <c r="G16" s="141"/>
      <c r="H16" s="141"/>
      <c r="I16" s="141"/>
      <c r="J16" s="142" t="s">
        <v>316</v>
      </c>
      <c r="K16" s="20">
        <v>127</v>
      </c>
      <c r="L16" s="15"/>
      <c r="M16" s="21">
        <v>1</v>
      </c>
      <c r="N16" s="21">
        <v>2</v>
      </c>
      <c r="O16" s="22">
        <v>5840500000</v>
      </c>
      <c r="P16" s="23">
        <v>0</v>
      </c>
      <c r="Q16" s="24">
        <f t="shared" ref="Q16:S17" si="1">Q17</f>
        <v>412128.79000000004</v>
      </c>
      <c r="R16" s="24">
        <f t="shared" si="1"/>
        <v>500000</v>
      </c>
      <c r="S16" s="24">
        <f t="shared" si="1"/>
        <v>500000</v>
      </c>
      <c r="T16" s="283"/>
    </row>
    <row r="17" spans="1:20" ht="12.6" customHeight="1">
      <c r="A17" s="13"/>
      <c r="B17" s="121"/>
      <c r="C17" s="140"/>
      <c r="D17" s="122"/>
      <c r="E17" s="142"/>
      <c r="F17" s="478" t="s">
        <v>69</v>
      </c>
      <c r="G17" s="478"/>
      <c r="H17" s="478"/>
      <c r="I17" s="478"/>
      <c r="J17" s="479"/>
      <c r="K17" s="20">
        <v>127</v>
      </c>
      <c r="L17" s="15">
        <v>102</v>
      </c>
      <c r="M17" s="21">
        <v>1</v>
      </c>
      <c r="N17" s="21">
        <v>2</v>
      </c>
      <c r="O17" s="22">
        <v>5840510010</v>
      </c>
      <c r="P17" s="23">
        <v>0</v>
      </c>
      <c r="Q17" s="24">
        <f t="shared" si="1"/>
        <v>412128.79000000004</v>
      </c>
      <c r="R17" s="24">
        <f t="shared" si="1"/>
        <v>500000</v>
      </c>
      <c r="S17" s="24">
        <f t="shared" si="1"/>
        <v>500000</v>
      </c>
      <c r="T17" s="283"/>
    </row>
    <row r="18" spans="1:20" ht="21.6" customHeight="1">
      <c r="A18" s="13"/>
      <c r="B18" s="121"/>
      <c r="C18" s="140"/>
      <c r="D18" s="122"/>
      <c r="E18" s="142"/>
      <c r="F18" s="142"/>
      <c r="G18" s="141"/>
      <c r="H18" s="141"/>
      <c r="I18" s="141"/>
      <c r="J18" s="142" t="s">
        <v>70</v>
      </c>
      <c r="K18" s="20">
        <v>127</v>
      </c>
      <c r="L18" s="15"/>
      <c r="M18" s="21">
        <v>1</v>
      </c>
      <c r="N18" s="21">
        <v>2</v>
      </c>
      <c r="O18" s="22">
        <v>5840510010</v>
      </c>
      <c r="P18" s="23">
        <v>120</v>
      </c>
      <c r="Q18" s="24">
        <f>Q19+Q20</f>
        <v>412128.79000000004</v>
      </c>
      <c r="R18" s="24">
        <f>R19+R20</f>
        <v>500000</v>
      </c>
      <c r="S18" s="24">
        <f>S19+S20</f>
        <v>500000</v>
      </c>
      <c r="T18" s="283"/>
    </row>
    <row r="19" spans="1:20" ht="13.95" customHeight="1">
      <c r="A19" s="13"/>
      <c r="B19" s="121"/>
      <c r="C19" s="140"/>
      <c r="D19" s="122"/>
      <c r="E19" s="142"/>
      <c r="F19" s="142"/>
      <c r="G19" s="141"/>
      <c r="H19" s="141"/>
      <c r="I19" s="141"/>
      <c r="J19" s="142" t="s">
        <v>51</v>
      </c>
      <c r="K19" s="20">
        <v>127</v>
      </c>
      <c r="L19" s="15"/>
      <c r="M19" s="21">
        <v>1</v>
      </c>
      <c r="N19" s="21">
        <v>2</v>
      </c>
      <c r="O19" s="22">
        <v>5840510010</v>
      </c>
      <c r="P19" s="23">
        <v>121</v>
      </c>
      <c r="Q19" s="24">
        <v>316535.14</v>
      </c>
      <c r="R19" s="24">
        <v>380000</v>
      </c>
      <c r="S19" s="24">
        <v>380000</v>
      </c>
      <c r="T19" s="283"/>
    </row>
    <row r="20" spans="1:20" ht="30.6" customHeight="1">
      <c r="A20" s="13"/>
      <c r="B20" s="121"/>
      <c r="C20" s="140"/>
      <c r="D20" s="122"/>
      <c r="E20" s="141"/>
      <c r="F20" s="142"/>
      <c r="G20" s="478" t="s">
        <v>52</v>
      </c>
      <c r="H20" s="478"/>
      <c r="I20" s="478"/>
      <c r="J20" s="479"/>
      <c r="K20" s="20">
        <v>127</v>
      </c>
      <c r="L20" s="15">
        <v>102</v>
      </c>
      <c r="M20" s="21">
        <v>1</v>
      </c>
      <c r="N20" s="21">
        <v>2</v>
      </c>
      <c r="O20" s="22">
        <v>5840510010</v>
      </c>
      <c r="P20" s="23">
        <v>129</v>
      </c>
      <c r="Q20" s="24">
        <v>95593.65</v>
      </c>
      <c r="R20" s="24">
        <v>120000</v>
      </c>
      <c r="S20" s="24">
        <v>120000</v>
      </c>
      <c r="T20" s="283"/>
    </row>
    <row r="21" spans="1:20" s="27" customFormat="1" ht="31.2" customHeight="1">
      <c r="A21" s="25"/>
      <c r="B21" s="121"/>
      <c r="C21" s="137"/>
      <c r="D21" s="122"/>
      <c r="E21" s="122"/>
      <c r="F21" s="123"/>
      <c r="G21" s="122"/>
      <c r="H21" s="122"/>
      <c r="I21" s="122"/>
      <c r="J21" s="123" t="s">
        <v>53</v>
      </c>
      <c r="K21" s="14">
        <v>127</v>
      </c>
      <c r="L21" s="26"/>
      <c r="M21" s="16">
        <v>1</v>
      </c>
      <c r="N21" s="16">
        <v>4</v>
      </c>
      <c r="O21" s="17">
        <v>0</v>
      </c>
      <c r="P21" s="18">
        <v>0</v>
      </c>
      <c r="Q21" s="19">
        <f>Q22</f>
        <v>963449.34</v>
      </c>
      <c r="R21" s="19">
        <f>R22</f>
        <v>854010</v>
      </c>
      <c r="S21" s="19">
        <f>S22</f>
        <v>1081730</v>
      </c>
      <c r="T21" s="282"/>
    </row>
    <row r="22" spans="1:20" ht="33" customHeight="1">
      <c r="A22" s="13"/>
      <c r="B22" s="28"/>
      <c r="C22" s="29"/>
      <c r="D22" s="478" t="s">
        <v>360</v>
      </c>
      <c r="E22" s="478"/>
      <c r="F22" s="478"/>
      <c r="G22" s="478"/>
      <c r="H22" s="478"/>
      <c r="I22" s="478"/>
      <c r="J22" s="479"/>
      <c r="K22" s="20">
        <v>127</v>
      </c>
      <c r="L22" s="15">
        <v>104</v>
      </c>
      <c r="M22" s="21">
        <v>1</v>
      </c>
      <c r="N22" s="21">
        <v>4</v>
      </c>
      <c r="O22" s="22">
        <v>5800000000</v>
      </c>
      <c r="P22" s="23">
        <v>0</v>
      </c>
      <c r="Q22" s="24">
        <f>Q24</f>
        <v>963449.34</v>
      </c>
      <c r="R22" s="24">
        <f>R24</f>
        <v>854010</v>
      </c>
      <c r="S22" s="24">
        <f>S24</f>
        <v>1081730</v>
      </c>
      <c r="T22" s="283"/>
    </row>
    <row r="23" spans="1:20" ht="18" customHeight="1">
      <c r="A23" s="13"/>
      <c r="B23" s="121"/>
      <c r="C23" s="140"/>
      <c r="D23" s="123"/>
      <c r="E23" s="142"/>
      <c r="F23" s="141"/>
      <c r="G23" s="141"/>
      <c r="H23" s="141"/>
      <c r="I23" s="141"/>
      <c r="J23" s="142" t="s">
        <v>315</v>
      </c>
      <c r="K23" s="20">
        <v>127</v>
      </c>
      <c r="L23" s="15"/>
      <c r="M23" s="21">
        <v>1</v>
      </c>
      <c r="N23" s="21">
        <v>4</v>
      </c>
      <c r="O23" s="22">
        <v>5840000000</v>
      </c>
      <c r="P23" s="23">
        <v>0</v>
      </c>
      <c r="Q23" s="24">
        <f>Q24</f>
        <v>963449.34</v>
      </c>
      <c r="R23" s="24">
        <f>R24</f>
        <v>854010</v>
      </c>
      <c r="S23" s="24">
        <f>S24</f>
        <v>1081730</v>
      </c>
      <c r="T23" s="283"/>
    </row>
    <row r="24" spans="1:20" ht="24" customHeight="1">
      <c r="A24" s="13"/>
      <c r="B24" s="31"/>
      <c r="C24" s="32"/>
      <c r="D24" s="123"/>
      <c r="E24" s="478" t="s">
        <v>316</v>
      </c>
      <c r="F24" s="478"/>
      <c r="G24" s="478"/>
      <c r="H24" s="478"/>
      <c r="I24" s="478"/>
      <c r="J24" s="479"/>
      <c r="K24" s="20">
        <v>127</v>
      </c>
      <c r="L24" s="15">
        <v>104</v>
      </c>
      <c r="M24" s="21">
        <v>1</v>
      </c>
      <c r="N24" s="21">
        <v>4</v>
      </c>
      <c r="O24" s="22">
        <v>5840500000</v>
      </c>
      <c r="P24" s="23">
        <v>0</v>
      </c>
      <c r="Q24" s="24">
        <f>Q25+Q35</f>
        <v>963449.34</v>
      </c>
      <c r="R24" s="24">
        <f>R25+R35</f>
        <v>854010</v>
      </c>
      <c r="S24" s="24">
        <f>S25+S35</f>
        <v>1081730</v>
      </c>
      <c r="T24" s="283"/>
    </row>
    <row r="25" spans="1:20" ht="15.6" customHeight="1">
      <c r="A25" s="13"/>
      <c r="B25" s="31"/>
      <c r="C25" s="32"/>
      <c r="D25" s="122"/>
      <c r="E25" s="142"/>
      <c r="F25" s="478" t="s">
        <v>397</v>
      </c>
      <c r="G25" s="478"/>
      <c r="H25" s="478"/>
      <c r="I25" s="478"/>
      <c r="J25" s="479"/>
      <c r="K25" s="20">
        <v>127</v>
      </c>
      <c r="L25" s="15">
        <v>104</v>
      </c>
      <c r="M25" s="21">
        <v>1</v>
      </c>
      <c r="N25" s="21">
        <v>4</v>
      </c>
      <c r="O25" s="22">
        <v>5840510020</v>
      </c>
      <c r="P25" s="23">
        <v>0</v>
      </c>
      <c r="Q25" s="24">
        <f>Q26+Q29+Q32+Q33</f>
        <v>724719.34</v>
      </c>
      <c r="R25" s="24">
        <f>R26+R29+R32+R33</f>
        <v>615280</v>
      </c>
      <c r="S25" s="24">
        <f>S26+S29+S32+S33</f>
        <v>843000</v>
      </c>
      <c r="T25" s="283"/>
    </row>
    <row r="26" spans="1:20" ht="22.95" customHeight="1">
      <c r="A26" s="13"/>
      <c r="B26" s="31"/>
      <c r="C26" s="32"/>
      <c r="D26" s="122"/>
      <c r="E26" s="141"/>
      <c r="F26" s="142"/>
      <c r="G26" s="478" t="s">
        <v>70</v>
      </c>
      <c r="H26" s="478"/>
      <c r="I26" s="478"/>
      <c r="J26" s="479"/>
      <c r="K26" s="20">
        <v>127</v>
      </c>
      <c r="L26" s="15">
        <v>104</v>
      </c>
      <c r="M26" s="21">
        <v>1</v>
      </c>
      <c r="N26" s="21">
        <v>4</v>
      </c>
      <c r="O26" s="22">
        <v>5840510020</v>
      </c>
      <c r="P26" s="23" t="s">
        <v>71</v>
      </c>
      <c r="Q26" s="24">
        <f>Q27+Q28</f>
        <v>497409.45999999996</v>
      </c>
      <c r="R26" s="24">
        <f>R27+R28</f>
        <v>500000</v>
      </c>
      <c r="S26" s="24">
        <f>S27+S28</f>
        <v>500000</v>
      </c>
      <c r="T26" s="283"/>
    </row>
    <row r="27" spans="1:20" ht="15.6" customHeight="1">
      <c r="A27" s="13"/>
      <c r="B27" s="31"/>
      <c r="C27" s="32"/>
      <c r="D27" s="122"/>
      <c r="E27" s="141"/>
      <c r="F27" s="142"/>
      <c r="G27" s="141"/>
      <c r="H27" s="141"/>
      <c r="I27" s="141"/>
      <c r="J27" s="142" t="s">
        <v>51</v>
      </c>
      <c r="K27" s="20">
        <v>127</v>
      </c>
      <c r="L27" s="15"/>
      <c r="M27" s="21">
        <v>1</v>
      </c>
      <c r="N27" s="21">
        <v>4</v>
      </c>
      <c r="O27" s="22">
        <v>5840510020</v>
      </c>
      <c r="P27" s="23">
        <v>121</v>
      </c>
      <c r="Q27" s="24">
        <v>382085.23</v>
      </c>
      <c r="R27" s="24">
        <v>380000</v>
      </c>
      <c r="S27" s="24">
        <v>380000</v>
      </c>
      <c r="T27" s="283"/>
    </row>
    <row r="28" spans="1:20" ht="30" customHeight="1">
      <c r="A28" s="13"/>
      <c r="B28" s="31"/>
      <c r="C28" s="32"/>
      <c r="D28" s="122"/>
      <c r="E28" s="141"/>
      <c r="F28" s="142"/>
      <c r="G28" s="141"/>
      <c r="H28" s="141"/>
      <c r="I28" s="141"/>
      <c r="J28" s="142" t="s">
        <v>52</v>
      </c>
      <c r="K28" s="20">
        <v>127</v>
      </c>
      <c r="L28" s="15"/>
      <c r="M28" s="21">
        <v>1</v>
      </c>
      <c r="N28" s="21">
        <v>4</v>
      </c>
      <c r="O28" s="22">
        <v>5840510020</v>
      </c>
      <c r="P28" s="23">
        <v>129</v>
      </c>
      <c r="Q28" s="24">
        <v>115324.23</v>
      </c>
      <c r="R28" s="24">
        <v>120000</v>
      </c>
      <c r="S28" s="260">
        <v>120000</v>
      </c>
      <c r="T28" s="30"/>
    </row>
    <row r="29" spans="1:20" ht="24.75" customHeight="1">
      <c r="A29" s="13"/>
      <c r="B29" s="31"/>
      <c r="C29" s="32"/>
      <c r="D29" s="122"/>
      <c r="E29" s="141"/>
      <c r="F29" s="142"/>
      <c r="G29" s="478" t="s">
        <v>73</v>
      </c>
      <c r="H29" s="478"/>
      <c r="I29" s="478"/>
      <c r="J29" s="479"/>
      <c r="K29" s="20">
        <v>127</v>
      </c>
      <c r="L29" s="15">
        <v>104</v>
      </c>
      <c r="M29" s="21">
        <v>1</v>
      </c>
      <c r="N29" s="21">
        <v>4</v>
      </c>
      <c r="O29" s="22">
        <v>5840510020</v>
      </c>
      <c r="P29" s="23" t="s">
        <v>72</v>
      </c>
      <c r="Q29" s="24">
        <f>Q30+Q31</f>
        <v>207132.88</v>
      </c>
      <c r="R29" s="24">
        <f>R30+R31</f>
        <v>97180</v>
      </c>
      <c r="S29" s="260">
        <f>S30+S31</f>
        <v>324900</v>
      </c>
      <c r="T29" s="30"/>
    </row>
    <row r="30" spans="1:20" ht="18" customHeight="1">
      <c r="A30" s="13"/>
      <c r="B30" s="31"/>
      <c r="C30" s="32"/>
      <c r="D30" s="122"/>
      <c r="E30" s="141"/>
      <c r="F30" s="142"/>
      <c r="G30" s="141"/>
      <c r="H30" s="141"/>
      <c r="I30" s="141"/>
      <c r="J30" s="142" t="s">
        <v>303</v>
      </c>
      <c r="K30" s="20">
        <v>127</v>
      </c>
      <c r="L30" s="15"/>
      <c r="M30" s="21">
        <v>1</v>
      </c>
      <c r="N30" s="21">
        <v>4</v>
      </c>
      <c r="O30" s="22">
        <v>5840510020</v>
      </c>
      <c r="P30" s="23">
        <v>244</v>
      </c>
      <c r="Q30" s="24">
        <v>176411.99</v>
      </c>
      <c r="R30" s="24">
        <v>77180</v>
      </c>
      <c r="S30" s="260">
        <v>304900</v>
      </c>
      <c r="T30" s="30"/>
    </row>
    <row r="31" spans="1:20" ht="18" customHeight="1">
      <c r="A31" s="13"/>
      <c r="B31" s="31"/>
      <c r="C31" s="32"/>
      <c r="D31" s="122"/>
      <c r="E31" s="141"/>
      <c r="F31" s="142"/>
      <c r="G31" s="141"/>
      <c r="H31" s="141"/>
      <c r="I31" s="141"/>
      <c r="J31" s="142" t="s">
        <v>295</v>
      </c>
      <c r="K31" s="20">
        <v>127</v>
      </c>
      <c r="L31" s="15"/>
      <c r="M31" s="21">
        <v>1</v>
      </c>
      <c r="N31" s="21">
        <v>4</v>
      </c>
      <c r="O31" s="22">
        <v>5840510020</v>
      </c>
      <c r="P31" s="23">
        <v>247</v>
      </c>
      <c r="Q31" s="24">
        <v>30720.89</v>
      </c>
      <c r="R31" s="24">
        <v>20000</v>
      </c>
      <c r="S31" s="260">
        <v>20000</v>
      </c>
      <c r="T31" s="30"/>
    </row>
    <row r="32" spans="1:20" ht="16.95" customHeight="1">
      <c r="A32" s="13"/>
      <c r="B32" s="31"/>
      <c r="C32" s="33"/>
      <c r="D32" s="139"/>
      <c r="E32" s="143"/>
      <c r="F32" s="141"/>
      <c r="G32" s="143"/>
      <c r="H32" s="143"/>
      <c r="I32" s="143"/>
      <c r="J32" s="144" t="s">
        <v>46</v>
      </c>
      <c r="K32" s="20">
        <v>127</v>
      </c>
      <c r="L32" s="15"/>
      <c r="M32" s="21">
        <v>1</v>
      </c>
      <c r="N32" s="21">
        <v>4</v>
      </c>
      <c r="O32" s="22">
        <v>5840510020</v>
      </c>
      <c r="P32" s="23">
        <v>540</v>
      </c>
      <c r="Q32" s="24">
        <v>18177</v>
      </c>
      <c r="R32" s="24">
        <v>17600</v>
      </c>
      <c r="S32" s="260">
        <v>17600</v>
      </c>
      <c r="T32" s="30"/>
    </row>
    <row r="33" spans="1:20" ht="14.25" customHeight="1">
      <c r="A33" s="13"/>
      <c r="B33" s="31"/>
      <c r="C33" s="33"/>
      <c r="D33" s="139"/>
      <c r="E33" s="143"/>
      <c r="F33" s="141"/>
      <c r="G33" s="143"/>
      <c r="H33" s="143"/>
      <c r="I33" s="143"/>
      <c r="J33" s="144" t="s">
        <v>193</v>
      </c>
      <c r="K33" s="20">
        <v>127</v>
      </c>
      <c r="L33" s="15"/>
      <c r="M33" s="21">
        <v>1</v>
      </c>
      <c r="N33" s="21">
        <v>4</v>
      </c>
      <c r="O33" s="22">
        <v>5840510020</v>
      </c>
      <c r="P33" s="23">
        <v>850</v>
      </c>
      <c r="Q33" s="24">
        <f>Q34</f>
        <v>2000</v>
      </c>
      <c r="R33" s="24">
        <f>R34</f>
        <v>500</v>
      </c>
      <c r="S33" s="260">
        <f>S34</f>
        <v>500</v>
      </c>
      <c r="T33" s="30"/>
    </row>
    <row r="34" spans="1:20" ht="13.5" customHeight="1">
      <c r="A34" s="13"/>
      <c r="B34" s="94"/>
      <c r="C34" s="95"/>
      <c r="D34" s="145"/>
      <c r="E34" s="146"/>
      <c r="F34" s="149"/>
      <c r="G34" s="146"/>
      <c r="H34" s="146"/>
      <c r="I34" s="146"/>
      <c r="J34" s="144" t="s">
        <v>195</v>
      </c>
      <c r="K34" s="20">
        <v>127</v>
      </c>
      <c r="L34" s="15"/>
      <c r="M34" s="21">
        <v>1</v>
      </c>
      <c r="N34" s="21">
        <v>4</v>
      </c>
      <c r="O34" s="22">
        <v>5840510020</v>
      </c>
      <c r="P34" s="23">
        <v>853</v>
      </c>
      <c r="Q34" s="24">
        <v>2000</v>
      </c>
      <c r="R34" s="24">
        <v>500</v>
      </c>
      <c r="S34" s="260">
        <v>500</v>
      </c>
      <c r="T34" s="30"/>
    </row>
    <row r="35" spans="1:20" ht="50.4" customHeight="1">
      <c r="A35" s="13"/>
      <c r="B35" s="31"/>
      <c r="C35" s="32"/>
      <c r="D35" s="122"/>
      <c r="E35" s="141"/>
      <c r="F35" s="142"/>
      <c r="G35" s="479" t="s">
        <v>197</v>
      </c>
      <c r="H35" s="486"/>
      <c r="I35" s="486"/>
      <c r="J35" s="487"/>
      <c r="K35" s="20">
        <v>127</v>
      </c>
      <c r="L35" s="15">
        <v>104</v>
      </c>
      <c r="M35" s="21">
        <v>1</v>
      </c>
      <c r="N35" s="21">
        <v>4</v>
      </c>
      <c r="O35" s="22">
        <v>5840515010</v>
      </c>
      <c r="P35" s="23">
        <v>0</v>
      </c>
      <c r="Q35" s="24">
        <f>Q36</f>
        <v>238730</v>
      </c>
      <c r="R35" s="24">
        <f>R36</f>
        <v>238730</v>
      </c>
      <c r="S35" s="260">
        <f>S36</f>
        <v>238730</v>
      </c>
      <c r="T35" s="30"/>
    </row>
    <row r="36" spans="1:20" ht="16.5" customHeight="1">
      <c r="A36" s="13"/>
      <c r="B36" s="31"/>
      <c r="C36" s="33"/>
      <c r="D36" s="139"/>
      <c r="E36" s="143"/>
      <c r="F36" s="141"/>
      <c r="G36" s="143"/>
      <c r="H36" s="143"/>
      <c r="I36" s="143"/>
      <c r="J36" s="144" t="s">
        <v>46</v>
      </c>
      <c r="K36" s="20">
        <v>127</v>
      </c>
      <c r="L36" s="15"/>
      <c r="M36" s="21">
        <v>1</v>
      </c>
      <c r="N36" s="21">
        <v>4</v>
      </c>
      <c r="O36" s="22">
        <v>5840515010</v>
      </c>
      <c r="P36" s="23">
        <v>540</v>
      </c>
      <c r="Q36" s="24">
        <v>238730</v>
      </c>
      <c r="R36" s="24">
        <v>238730</v>
      </c>
      <c r="S36" s="260">
        <v>238730</v>
      </c>
      <c r="T36" s="30"/>
    </row>
    <row r="37" spans="1:20" s="27" customFormat="1" ht="33.6" customHeight="1">
      <c r="A37" s="25"/>
      <c r="B37" s="121"/>
      <c r="C37" s="137"/>
      <c r="D37" s="122"/>
      <c r="E37" s="122"/>
      <c r="F37" s="123"/>
      <c r="G37" s="122"/>
      <c r="H37" s="122"/>
      <c r="I37" s="122"/>
      <c r="J37" s="123" t="s">
        <v>202</v>
      </c>
      <c r="K37" s="14">
        <v>127</v>
      </c>
      <c r="L37" s="26"/>
      <c r="M37" s="16">
        <v>1</v>
      </c>
      <c r="N37" s="16">
        <v>6</v>
      </c>
      <c r="O37" s="17">
        <v>0</v>
      </c>
      <c r="P37" s="18">
        <v>0</v>
      </c>
      <c r="Q37" s="19">
        <f>Q38</f>
        <v>7900</v>
      </c>
      <c r="R37" s="261">
        <f t="shared" ref="R37:S41" si="2">R38</f>
        <v>7900</v>
      </c>
      <c r="S37" s="261">
        <f t="shared" si="2"/>
        <v>7900</v>
      </c>
      <c r="T37" s="108"/>
    </row>
    <row r="38" spans="1:20" ht="33.6" customHeight="1">
      <c r="A38" s="13"/>
      <c r="B38" s="28"/>
      <c r="C38" s="29"/>
      <c r="D38" s="478" t="s">
        <v>360</v>
      </c>
      <c r="E38" s="478"/>
      <c r="F38" s="478"/>
      <c r="G38" s="478"/>
      <c r="H38" s="478"/>
      <c r="I38" s="478"/>
      <c r="J38" s="479"/>
      <c r="K38" s="20">
        <v>127</v>
      </c>
      <c r="L38" s="15">
        <v>104</v>
      </c>
      <c r="M38" s="21">
        <v>1</v>
      </c>
      <c r="N38" s="21">
        <v>6</v>
      </c>
      <c r="O38" s="22">
        <v>5800000000</v>
      </c>
      <c r="P38" s="23">
        <v>0</v>
      </c>
      <c r="Q38" s="24">
        <f>Q40</f>
        <v>7900</v>
      </c>
      <c r="R38" s="260">
        <f>R40</f>
        <v>7900</v>
      </c>
      <c r="S38" s="260">
        <f>S40</f>
        <v>7900</v>
      </c>
      <c r="T38" s="30"/>
    </row>
    <row r="39" spans="1:20" ht="18" customHeight="1">
      <c r="A39" s="13"/>
      <c r="B39" s="121"/>
      <c r="C39" s="140"/>
      <c r="D39" s="123"/>
      <c r="E39" s="142"/>
      <c r="F39" s="141"/>
      <c r="G39" s="141"/>
      <c r="H39" s="141"/>
      <c r="I39" s="141"/>
      <c r="J39" s="142" t="s">
        <v>315</v>
      </c>
      <c r="K39" s="20">
        <v>127</v>
      </c>
      <c r="L39" s="15"/>
      <c r="M39" s="21">
        <v>1</v>
      </c>
      <c r="N39" s="21">
        <v>6</v>
      </c>
      <c r="O39" s="22">
        <v>5840000000</v>
      </c>
      <c r="P39" s="23">
        <v>0</v>
      </c>
      <c r="Q39" s="24">
        <f>Q40</f>
        <v>7900</v>
      </c>
      <c r="R39" s="24">
        <f>R40</f>
        <v>7900</v>
      </c>
      <c r="S39" s="24">
        <f>S40</f>
        <v>7900</v>
      </c>
      <c r="T39" s="283"/>
    </row>
    <row r="40" spans="1:20" ht="24" customHeight="1">
      <c r="A40" s="13"/>
      <c r="B40" s="31"/>
      <c r="C40" s="32"/>
      <c r="D40" s="123"/>
      <c r="E40" s="478" t="s">
        <v>316</v>
      </c>
      <c r="F40" s="478"/>
      <c r="G40" s="478"/>
      <c r="H40" s="478"/>
      <c r="I40" s="478"/>
      <c r="J40" s="479"/>
      <c r="K40" s="20">
        <v>127</v>
      </c>
      <c r="L40" s="15">
        <v>104</v>
      </c>
      <c r="M40" s="21">
        <v>1</v>
      </c>
      <c r="N40" s="21">
        <v>6</v>
      </c>
      <c r="O40" s="22">
        <v>5840500000</v>
      </c>
      <c r="P40" s="23">
        <v>0</v>
      </c>
      <c r="Q40" s="24">
        <f>Q41</f>
        <v>7900</v>
      </c>
      <c r="R40" s="260">
        <f t="shared" si="2"/>
        <v>7900</v>
      </c>
      <c r="S40" s="260">
        <f t="shared" si="2"/>
        <v>7900</v>
      </c>
      <c r="T40" s="30"/>
    </row>
    <row r="41" spans="1:20" ht="24.6" customHeight="1">
      <c r="A41" s="13"/>
      <c r="B41" s="31"/>
      <c r="C41" s="33"/>
      <c r="D41" s="138"/>
      <c r="E41" s="143"/>
      <c r="F41" s="270"/>
      <c r="G41" s="143"/>
      <c r="H41" s="143"/>
      <c r="I41" s="143"/>
      <c r="J41" s="144" t="s">
        <v>398</v>
      </c>
      <c r="K41" s="20">
        <v>127</v>
      </c>
      <c r="L41" s="15">
        <v>104</v>
      </c>
      <c r="M41" s="21">
        <v>1</v>
      </c>
      <c r="N41" s="21">
        <v>6</v>
      </c>
      <c r="O41" s="22">
        <v>5840510080</v>
      </c>
      <c r="P41" s="23">
        <v>0</v>
      </c>
      <c r="Q41" s="24">
        <f>Q42</f>
        <v>7900</v>
      </c>
      <c r="R41" s="260">
        <f t="shared" si="2"/>
        <v>7900</v>
      </c>
      <c r="S41" s="260">
        <f t="shared" si="2"/>
        <v>7900</v>
      </c>
      <c r="T41" s="30"/>
    </row>
    <row r="42" spans="1:20" ht="21" customHeight="1">
      <c r="A42" s="13"/>
      <c r="B42" s="31"/>
      <c r="C42" s="33"/>
      <c r="D42" s="139"/>
      <c r="E42" s="143"/>
      <c r="F42" s="262"/>
      <c r="G42" s="143"/>
      <c r="H42" s="143"/>
      <c r="I42" s="143"/>
      <c r="J42" s="144" t="s">
        <v>46</v>
      </c>
      <c r="K42" s="20">
        <v>127</v>
      </c>
      <c r="L42" s="15"/>
      <c r="M42" s="21">
        <v>1</v>
      </c>
      <c r="N42" s="21">
        <v>6</v>
      </c>
      <c r="O42" s="22">
        <v>5840510080</v>
      </c>
      <c r="P42" s="23">
        <v>540</v>
      </c>
      <c r="Q42" s="24">
        <v>7900</v>
      </c>
      <c r="R42" s="24">
        <v>7900</v>
      </c>
      <c r="S42" s="260">
        <v>7900</v>
      </c>
      <c r="T42" s="30"/>
    </row>
    <row r="43" spans="1:20" ht="14.25" customHeight="1">
      <c r="A43" s="13"/>
      <c r="B43" s="31"/>
      <c r="C43" s="33"/>
      <c r="D43" s="139"/>
      <c r="E43" s="143"/>
      <c r="F43" s="143"/>
      <c r="G43" s="143"/>
      <c r="H43" s="143"/>
      <c r="I43" s="143"/>
      <c r="J43" s="263" t="s">
        <v>215</v>
      </c>
      <c r="K43" s="14">
        <v>127</v>
      </c>
      <c r="L43" s="26"/>
      <c r="M43" s="16">
        <v>1</v>
      </c>
      <c r="N43" s="16">
        <v>13</v>
      </c>
      <c r="O43" s="17">
        <v>0</v>
      </c>
      <c r="P43" s="18">
        <v>0</v>
      </c>
      <c r="Q43" s="19">
        <f>Q47</f>
        <v>364.5</v>
      </c>
      <c r="R43" s="19">
        <f>R47</f>
        <v>370</v>
      </c>
      <c r="S43" s="261">
        <f>S47</f>
        <v>370</v>
      </c>
      <c r="T43" s="30"/>
    </row>
    <row r="44" spans="1:20" ht="33" customHeight="1">
      <c r="A44" s="13"/>
      <c r="B44" s="28"/>
      <c r="C44" s="29"/>
      <c r="D44" s="478" t="s">
        <v>360</v>
      </c>
      <c r="E44" s="478"/>
      <c r="F44" s="478"/>
      <c r="G44" s="478"/>
      <c r="H44" s="478"/>
      <c r="I44" s="478"/>
      <c r="J44" s="479"/>
      <c r="K44" s="20">
        <v>127</v>
      </c>
      <c r="L44" s="15">
        <v>104</v>
      </c>
      <c r="M44" s="21">
        <v>1</v>
      </c>
      <c r="N44" s="21">
        <v>13</v>
      </c>
      <c r="O44" s="22">
        <v>5800000000</v>
      </c>
      <c r="P44" s="23">
        <v>0</v>
      </c>
      <c r="Q44" s="24">
        <f>Q46</f>
        <v>364.5</v>
      </c>
      <c r="R44" s="24">
        <f>R46</f>
        <v>370</v>
      </c>
      <c r="S44" s="24">
        <f>S46</f>
        <v>370</v>
      </c>
      <c r="T44" s="283"/>
    </row>
    <row r="45" spans="1:20" ht="18" customHeight="1">
      <c r="A45" s="13"/>
      <c r="B45" s="121"/>
      <c r="C45" s="140"/>
      <c r="D45" s="123"/>
      <c r="E45" s="142"/>
      <c r="F45" s="141"/>
      <c r="G45" s="141"/>
      <c r="H45" s="141"/>
      <c r="I45" s="141"/>
      <c r="J45" s="142" t="s">
        <v>315</v>
      </c>
      <c r="K45" s="20">
        <v>127</v>
      </c>
      <c r="L45" s="15"/>
      <c r="M45" s="21">
        <v>1</v>
      </c>
      <c r="N45" s="21">
        <v>13</v>
      </c>
      <c r="O45" s="22">
        <v>5840000000</v>
      </c>
      <c r="P45" s="23">
        <v>0</v>
      </c>
      <c r="Q45" s="24">
        <f t="shared" ref="Q45:S48" si="3">Q46</f>
        <v>364.5</v>
      </c>
      <c r="R45" s="24">
        <f t="shared" si="3"/>
        <v>370</v>
      </c>
      <c r="S45" s="24">
        <f t="shared" si="3"/>
        <v>370</v>
      </c>
      <c r="T45" s="283"/>
    </row>
    <row r="46" spans="1:20" ht="24" customHeight="1">
      <c r="A46" s="13"/>
      <c r="B46" s="31"/>
      <c r="C46" s="32"/>
      <c r="D46" s="123"/>
      <c r="E46" s="478" t="s">
        <v>316</v>
      </c>
      <c r="F46" s="478"/>
      <c r="G46" s="478"/>
      <c r="H46" s="478"/>
      <c r="I46" s="478"/>
      <c r="J46" s="479"/>
      <c r="K46" s="20">
        <v>127</v>
      </c>
      <c r="L46" s="15">
        <v>104</v>
      </c>
      <c r="M46" s="21">
        <v>1</v>
      </c>
      <c r="N46" s="21">
        <v>13</v>
      </c>
      <c r="O46" s="22">
        <v>5840500000</v>
      </c>
      <c r="P46" s="23">
        <v>0</v>
      </c>
      <c r="Q46" s="24">
        <f t="shared" si="3"/>
        <v>364.5</v>
      </c>
      <c r="R46" s="24">
        <f t="shared" si="3"/>
        <v>370</v>
      </c>
      <c r="S46" s="260">
        <f t="shared" si="3"/>
        <v>370</v>
      </c>
      <c r="T46" s="283"/>
    </row>
    <row r="47" spans="1:20" ht="21" customHeight="1">
      <c r="A47" s="13"/>
      <c r="B47" s="31"/>
      <c r="C47" s="33"/>
      <c r="D47" s="139"/>
      <c r="E47" s="143"/>
      <c r="F47" s="143"/>
      <c r="G47" s="143"/>
      <c r="H47" s="143"/>
      <c r="I47" s="143"/>
      <c r="J47" s="264" t="s">
        <v>216</v>
      </c>
      <c r="K47" s="20">
        <v>127</v>
      </c>
      <c r="L47" s="15"/>
      <c r="M47" s="21">
        <v>1</v>
      </c>
      <c r="N47" s="21">
        <v>13</v>
      </c>
      <c r="O47" s="22">
        <v>5840595100</v>
      </c>
      <c r="P47" s="23">
        <v>0</v>
      </c>
      <c r="Q47" s="24">
        <f t="shared" si="3"/>
        <v>364.5</v>
      </c>
      <c r="R47" s="24">
        <f t="shared" si="3"/>
        <v>370</v>
      </c>
      <c r="S47" s="260">
        <f t="shared" si="3"/>
        <v>370</v>
      </c>
      <c r="T47" s="30"/>
    </row>
    <row r="48" spans="1:20" ht="15" customHeight="1">
      <c r="A48" s="13"/>
      <c r="B48" s="31"/>
      <c r="C48" s="33"/>
      <c r="D48" s="139"/>
      <c r="E48" s="143"/>
      <c r="F48" s="143"/>
      <c r="G48" s="143"/>
      <c r="H48" s="143"/>
      <c r="I48" s="143"/>
      <c r="J48" s="264" t="s">
        <v>193</v>
      </c>
      <c r="K48" s="20">
        <v>127</v>
      </c>
      <c r="L48" s="15"/>
      <c r="M48" s="21">
        <v>1</v>
      </c>
      <c r="N48" s="21">
        <v>13</v>
      </c>
      <c r="O48" s="22">
        <v>5840595100</v>
      </c>
      <c r="P48" s="23">
        <v>850</v>
      </c>
      <c r="Q48" s="24">
        <f t="shared" si="3"/>
        <v>364.5</v>
      </c>
      <c r="R48" s="24">
        <f t="shared" si="3"/>
        <v>370</v>
      </c>
      <c r="S48" s="260">
        <f t="shared" si="3"/>
        <v>370</v>
      </c>
      <c r="T48" s="30"/>
    </row>
    <row r="49" spans="1:20" ht="13.5" customHeight="1">
      <c r="A49" s="13"/>
      <c r="B49" s="31"/>
      <c r="C49" s="33"/>
      <c r="D49" s="139"/>
      <c r="E49" s="143"/>
      <c r="F49" s="143"/>
      <c r="G49" s="143"/>
      <c r="H49" s="143"/>
      <c r="I49" s="143"/>
      <c r="J49" s="264" t="s">
        <v>195</v>
      </c>
      <c r="K49" s="20">
        <v>127</v>
      </c>
      <c r="L49" s="15"/>
      <c r="M49" s="21">
        <v>1</v>
      </c>
      <c r="N49" s="21">
        <v>13</v>
      </c>
      <c r="O49" s="22">
        <v>5840595100</v>
      </c>
      <c r="P49" s="23">
        <v>853</v>
      </c>
      <c r="Q49" s="24">
        <v>364.5</v>
      </c>
      <c r="R49" s="24">
        <v>370</v>
      </c>
      <c r="S49" s="260">
        <v>370</v>
      </c>
      <c r="T49" s="30"/>
    </row>
    <row r="50" spans="1:20" ht="15" customHeight="1">
      <c r="A50" s="13"/>
      <c r="B50" s="483" t="s">
        <v>54</v>
      </c>
      <c r="C50" s="483"/>
      <c r="D50" s="483"/>
      <c r="E50" s="483"/>
      <c r="F50" s="483"/>
      <c r="G50" s="483"/>
      <c r="H50" s="483"/>
      <c r="I50" s="483"/>
      <c r="J50" s="484"/>
      <c r="K50" s="14">
        <v>127</v>
      </c>
      <c r="L50" s="15">
        <v>200</v>
      </c>
      <c r="M50" s="16">
        <v>2</v>
      </c>
      <c r="N50" s="16">
        <v>0</v>
      </c>
      <c r="O50" s="17">
        <v>0</v>
      </c>
      <c r="P50" s="18">
        <v>0</v>
      </c>
      <c r="Q50" s="19">
        <f>Q51</f>
        <v>128500</v>
      </c>
      <c r="R50" s="19">
        <f t="shared" ref="R50:S54" si="4">R51</f>
        <v>134500</v>
      </c>
      <c r="S50" s="261">
        <f t="shared" si="4"/>
        <v>139400</v>
      </c>
      <c r="T50" s="30"/>
    </row>
    <row r="51" spans="1:20" ht="15" customHeight="1">
      <c r="A51" s="13"/>
      <c r="B51" s="31"/>
      <c r="C51" s="34"/>
      <c r="D51" s="498" t="s">
        <v>55</v>
      </c>
      <c r="E51" s="498"/>
      <c r="F51" s="498"/>
      <c r="G51" s="498"/>
      <c r="H51" s="498"/>
      <c r="I51" s="498"/>
      <c r="J51" s="493"/>
      <c r="K51" s="14">
        <v>127</v>
      </c>
      <c r="L51" s="15">
        <v>203</v>
      </c>
      <c r="M51" s="16">
        <v>2</v>
      </c>
      <c r="N51" s="16">
        <v>3</v>
      </c>
      <c r="O51" s="17">
        <v>0</v>
      </c>
      <c r="P51" s="18">
        <v>0</v>
      </c>
      <c r="Q51" s="19">
        <f>Q52</f>
        <v>128500</v>
      </c>
      <c r="R51" s="19">
        <f t="shared" si="4"/>
        <v>134500</v>
      </c>
      <c r="S51" s="261">
        <f t="shared" si="4"/>
        <v>139400</v>
      </c>
      <c r="T51" s="30"/>
    </row>
    <row r="52" spans="1:20" ht="34.200000000000003" customHeight="1">
      <c r="A52" s="13"/>
      <c r="B52" s="121"/>
      <c r="C52" s="140"/>
      <c r="D52" s="123"/>
      <c r="E52" s="478" t="s">
        <v>360</v>
      </c>
      <c r="F52" s="478"/>
      <c r="G52" s="478"/>
      <c r="H52" s="478"/>
      <c r="I52" s="478"/>
      <c r="J52" s="479"/>
      <c r="K52" s="20">
        <v>127</v>
      </c>
      <c r="L52" s="15">
        <v>203</v>
      </c>
      <c r="M52" s="21">
        <v>2</v>
      </c>
      <c r="N52" s="21">
        <v>3</v>
      </c>
      <c r="O52" s="22">
        <v>5800000000</v>
      </c>
      <c r="P52" s="23">
        <v>0</v>
      </c>
      <c r="Q52" s="24">
        <f>Q54</f>
        <v>128500</v>
      </c>
      <c r="R52" s="24">
        <f>R54</f>
        <v>134500</v>
      </c>
      <c r="S52" s="260">
        <f>S54</f>
        <v>139400</v>
      </c>
      <c r="T52" s="30"/>
    </row>
    <row r="53" spans="1:20" ht="18" customHeight="1">
      <c r="A53" s="13"/>
      <c r="B53" s="121"/>
      <c r="C53" s="140"/>
      <c r="D53" s="123"/>
      <c r="E53" s="142"/>
      <c r="F53" s="141"/>
      <c r="G53" s="141"/>
      <c r="H53" s="141"/>
      <c r="I53" s="141"/>
      <c r="J53" s="142" t="s">
        <v>315</v>
      </c>
      <c r="K53" s="20">
        <v>127</v>
      </c>
      <c r="L53" s="15"/>
      <c r="M53" s="21">
        <v>2</v>
      </c>
      <c r="N53" s="21">
        <v>3</v>
      </c>
      <c r="O53" s="22">
        <v>5840000000</v>
      </c>
      <c r="P53" s="23">
        <v>0</v>
      </c>
      <c r="Q53" s="24">
        <f>Q54</f>
        <v>128500</v>
      </c>
      <c r="R53" s="24">
        <f>R54</f>
        <v>134500</v>
      </c>
      <c r="S53" s="24">
        <f>S54</f>
        <v>139400</v>
      </c>
      <c r="T53" s="283"/>
    </row>
    <row r="54" spans="1:20" ht="22.5" customHeight="1">
      <c r="A54" s="13"/>
      <c r="B54" s="121"/>
      <c r="C54" s="140"/>
      <c r="D54" s="122"/>
      <c r="E54" s="142"/>
      <c r="F54" s="478" t="s">
        <v>316</v>
      </c>
      <c r="G54" s="478"/>
      <c r="H54" s="478"/>
      <c r="I54" s="478"/>
      <c r="J54" s="479"/>
      <c r="K54" s="20">
        <v>127</v>
      </c>
      <c r="L54" s="15">
        <v>203</v>
      </c>
      <c r="M54" s="21">
        <v>2</v>
      </c>
      <c r="N54" s="21">
        <v>3</v>
      </c>
      <c r="O54" s="22">
        <v>5840500000</v>
      </c>
      <c r="P54" s="23">
        <v>0</v>
      </c>
      <c r="Q54" s="24">
        <f>Q55</f>
        <v>128500</v>
      </c>
      <c r="R54" s="24">
        <f t="shared" si="4"/>
        <v>134500</v>
      </c>
      <c r="S54" s="260">
        <f t="shared" si="4"/>
        <v>139400</v>
      </c>
      <c r="T54" s="30"/>
    </row>
    <row r="55" spans="1:20" ht="21.75" customHeight="1">
      <c r="A55" s="13"/>
      <c r="B55" s="121"/>
      <c r="C55" s="140"/>
      <c r="D55" s="122"/>
      <c r="E55" s="141"/>
      <c r="F55" s="142"/>
      <c r="G55" s="478" t="s">
        <v>307</v>
      </c>
      <c r="H55" s="478"/>
      <c r="I55" s="478"/>
      <c r="J55" s="479"/>
      <c r="K55" s="20">
        <v>127</v>
      </c>
      <c r="L55" s="15">
        <v>203</v>
      </c>
      <c r="M55" s="21">
        <v>2</v>
      </c>
      <c r="N55" s="21">
        <v>3</v>
      </c>
      <c r="O55" s="22">
        <v>5840551180</v>
      </c>
      <c r="P55" s="23">
        <v>0</v>
      </c>
      <c r="Q55" s="24">
        <f>Q56+Q59</f>
        <v>128500</v>
      </c>
      <c r="R55" s="24">
        <f>R56+R59</f>
        <v>134500</v>
      </c>
      <c r="S55" s="260">
        <f>S56+S59</f>
        <v>139400</v>
      </c>
      <c r="T55" s="30"/>
    </row>
    <row r="56" spans="1:20" ht="24.75" customHeight="1">
      <c r="A56" s="13"/>
      <c r="B56" s="121"/>
      <c r="C56" s="140"/>
      <c r="D56" s="122"/>
      <c r="E56" s="141"/>
      <c r="F56" s="142"/>
      <c r="G56" s="141"/>
      <c r="H56" s="141"/>
      <c r="I56" s="141"/>
      <c r="J56" s="142" t="s">
        <v>70</v>
      </c>
      <c r="K56" s="20">
        <v>127</v>
      </c>
      <c r="L56" s="15"/>
      <c r="M56" s="21">
        <v>2</v>
      </c>
      <c r="N56" s="21">
        <v>3</v>
      </c>
      <c r="O56" s="22">
        <v>5840551180</v>
      </c>
      <c r="P56" s="23">
        <v>120</v>
      </c>
      <c r="Q56" s="24">
        <f>Q57+Q58</f>
        <v>123500</v>
      </c>
      <c r="R56" s="24">
        <f>R57+R58</f>
        <v>133000</v>
      </c>
      <c r="S56" s="260">
        <f>S57+S58</f>
        <v>139000</v>
      </c>
      <c r="T56" s="30"/>
    </row>
    <row r="57" spans="1:20" ht="23.25" customHeight="1">
      <c r="A57" s="13"/>
      <c r="B57" s="121"/>
      <c r="C57" s="140"/>
      <c r="D57" s="122"/>
      <c r="E57" s="141"/>
      <c r="F57" s="142"/>
      <c r="G57" s="141"/>
      <c r="H57" s="141"/>
      <c r="I57" s="141"/>
      <c r="J57" s="142" t="s">
        <v>51</v>
      </c>
      <c r="K57" s="20">
        <v>127</v>
      </c>
      <c r="L57" s="15"/>
      <c r="M57" s="21">
        <v>2</v>
      </c>
      <c r="N57" s="21">
        <v>3</v>
      </c>
      <c r="O57" s="22">
        <v>5840551180</v>
      </c>
      <c r="P57" s="23">
        <v>121</v>
      </c>
      <c r="Q57" s="24">
        <v>94961.27</v>
      </c>
      <c r="R57" s="24">
        <v>102000</v>
      </c>
      <c r="S57" s="260">
        <v>106000</v>
      </c>
      <c r="T57" s="30"/>
    </row>
    <row r="58" spans="1:20" ht="35.25" customHeight="1">
      <c r="A58" s="13"/>
      <c r="B58" s="121"/>
      <c r="C58" s="140"/>
      <c r="D58" s="122"/>
      <c r="E58" s="141"/>
      <c r="F58" s="142"/>
      <c r="G58" s="141"/>
      <c r="H58" s="141"/>
      <c r="I58" s="141"/>
      <c r="J58" s="142" t="s">
        <v>52</v>
      </c>
      <c r="K58" s="20">
        <v>127</v>
      </c>
      <c r="L58" s="15"/>
      <c r="M58" s="21">
        <v>2</v>
      </c>
      <c r="N58" s="21">
        <v>3</v>
      </c>
      <c r="O58" s="22">
        <v>5840551180</v>
      </c>
      <c r="P58" s="23">
        <v>129</v>
      </c>
      <c r="Q58" s="24">
        <v>28538.73</v>
      </c>
      <c r="R58" s="24">
        <v>31000</v>
      </c>
      <c r="S58" s="260">
        <v>33000</v>
      </c>
      <c r="T58" s="30"/>
    </row>
    <row r="59" spans="1:20" ht="24" customHeight="1">
      <c r="A59" s="13"/>
      <c r="B59" s="121"/>
      <c r="C59" s="140"/>
      <c r="D59" s="122"/>
      <c r="E59" s="141"/>
      <c r="F59" s="142"/>
      <c r="G59" s="141"/>
      <c r="H59" s="141"/>
      <c r="I59" s="141"/>
      <c r="J59" s="142" t="s">
        <v>73</v>
      </c>
      <c r="K59" s="20">
        <v>127</v>
      </c>
      <c r="L59" s="15">
        <v>203</v>
      </c>
      <c r="M59" s="21">
        <v>2</v>
      </c>
      <c r="N59" s="21">
        <v>3</v>
      </c>
      <c r="O59" s="22">
        <v>5840551180</v>
      </c>
      <c r="P59" s="23">
        <v>240</v>
      </c>
      <c r="Q59" s="24">
        <f>Q60</f>
        <v>5000</v>
      </c>
      <c r="R59" s="24">
        <f>R60</f>
        <v>1500</v>
      </c>
      <c r="S59" s="260">
        <f>S60</f>
        <v>400</v>
      </c>
      <c r="T59" s="30"/>
    </row>
    <row r="60" spans="1:20" ht="20.399999999999999" customHeight="1">
      <c r="A60" s="13"/>
      <c r="B60" s="121"/>
      <c r="C60" s="140"/>
      <c r="D60" s="122"/>
      <c r="E60" s="141"/>
      <c r="F60" s="142"/>
      <c r="G60" s="478" t="s">
        <v>303</v>
      </c>
      <c r="H60" s="478"/>
      <c r="I60" s="478"/>
      <c r="J60" s="479"/>
      <c r="K60" s="20">
        <v>127</v>
      </c>
      <c r="L60" s="15">
        <v>203</v>
      </c>
      <c r="M60" s="21">
        <v>2</v>
      </c>
      <c r="N60" s="21">
        <v>3</v>
      </c>
      <c r="O60" s="22">
        <v>5840551180</v>
      </c>
      <c r="P60" s="23">
        <v>244</v>
      </c>
      <c r="Q60" s="24">
        <v>5000</v>
      </c>
      <c r="R60" s="24">
        <v>1500</v>
      </c>
      <c r="S60" s="260">
        <v>400</v>
      </c>
      <c r="T60" s="30"/>
    </row>
    <row r="61" spans="1:20" ht="24" customHeight="1">
      <c r="A61" s="13"/>
      <c r="B61" s="483" t="s">
        <v>56</v>
      </c>
      <c r="C61" s="483"/>
      <c r="D61" s="483"/>
      <c r="E61" s="483"/>
      <c r="F61" s="483"/>
      <c r="G61" s="483"/>
      <c r="H61" s="483"/>
      <c r="I61" s="483"/>
      <c r="J61" s="484"/>
      <c r="K61" s="14">
        <v>127</v>
      </c>
      <c r="L61" s="15">
        <v>300</v>
      </c>
      <c r="M61" s="16">
        <v>3</v>
      </c>
      <c r="N61" s="16">
        <v>0</v>
      </c>
      <c r="O61" s="17">
        <v>0</v>
      </c>
      <c r="P61" s="18">
        <v>0</v>
      </c>
      <c r="Q61" s="19">
        <f t="shared" ref="Q61:Q67" si="5">Q62</f>
        <v>7410.15</v>
      </c>
      <c r="R61" s="19">
        <f t="shared" ref="R61:S66" si="6">R62</f>
        <v>10000</v>
      </c>
      <c r="S61" s="261">
        <f t="shared" si="6"/>
        <v>10000</v>
      </c>
      <c r="T61" s="30"/>
    </row>
    <row r="62" spans="1:20" ht="27" customHeight="1">
      <c r="A62" s="13"/>
      <c r="B62" s="42"/>
      <c r="C62" s="96"/>
      <c r="D62" s="499" t="s">
        <v>302</v>
      </c>
      <c r="E62" s="499"/>
      <c r="F62" s="499"/>
      <c r="G62" s="499"/>
      <c r="H62" s="499"/>
      <c r="I62" s="499"/>
      <c r="J62" s="500"/>
      <c r="K62" s="14">
        <v>127</v>
      </c>
      <c r="L62" s="15">
        <v>310</v>
      </c>
      <c r="M62" s="16">
        <v>3</v>
      </c>
      <c r="N62" s="16">
        <v>10</v>
      </c>
      <c r="O62" s="17">
        <v>0</v>
      </c>
      <c r="P62" s="18">
        <v>0</v>
      </c>
      <c r="Q62" s="19">
        <f t="shared" si="5"/>
        <v>7410.15</v>
      </c>
      <c r="R62" s="19">
        <f t="shared" si="6"/>
        <v>10000</v>
      </c>
      <c r="S62" s="261">
        <f t="shared" si="6"/>
        <v>10000</v>
      </c>
      <c r="T62" s="30"/>
    </row>
    <row r="63" spans="1:20" ht="33.6" customHeight="1">
      <c r="A63" s="13"/>
      <c r="B63" s="42"/>
      <c r="C63" s="97"/>
      <c r="D63" s="148"/>
      <c r="E63" s="496" t="s">
        <v>360</v>
      </c>
      <c r="F63" s="496"/>
      <c r="G63" s="496"/>
      <c r="H63" s="496"/>
      <c r="I63" s="496"/>
      <c r="J63" s="497"/>
      <c r="K63" s="20">
        <v>127</v>
      </c>
      <c r="L63" s="15">
        <v>310</v>
      </c>
      <c r="M63" s="21">
        <v>3</v>
      </c>
      <c r="N63" s="21">
        <v>10</v>
      </c>
      <c r="O63" s="22">
        <v>5800000000</v>
      </c>
      <c r="P63" s="23">
        <v>0</v>
      </c>
      <c r="Q63" s="24">
        <f>Q65</f>
        <v>7410.15</v>
      </c>
      <c r="R63" s="24">
        <f>R65</f>
        <v>10000</v>
      </c>
      <c r="S63" s="260">
        <f>S65</f>
        <v>10000</v>
      </c>
      <c r="T63" s="30"/>
    </row>
    <row r="64" spans="1:20" ht="18" customHeight="1">
      <c r="A64" s="13"/>
      <c r="B64" s="121"/>
      <c r="C64" s="140"/>
      <c r="D64" s="123"/>
      <c r="E64" s="142"/>
      <c r="F64" s="141"/>
      <c r="G64" s="141"/>
      <c r="H64" s="141"/>
      <c r="I64" s="141"/>
      <c r="J64" s="142" t="s">
        <v>315</v>
      </c>
      <c r="K64" s="20">
        <v>127</v>
      </c>
      <c r="L64" s="15"/>
      <c r="M64" s="21">
        <v>3</v>
      </c>
      <c r="N64" s="21">
        <v>10</v>
      </c>
      <c r="O64" s="22">
        <v>5840000000</v>
      </c>
      <c r="P64" s="23">
        <v>0</v>
      </c>
      <c r="Q64" s="24">
        <f>Q65</f>
        <v>7410.15</v>
      </c>
      <c r="R64" s="24">
        <f>R65</f>
        <v>10000</v>
      </c>
      <c r="S64" s="24">
        <f>S65</f>
        <v>10000</v>
      </c>
      <c r="T64" s="283"/>
    </row>
    <row r="65" spans="1:20" ht="22.95" customHeight="1">
      <c r="A65" s="13"/>
      <c r="B65" s="42"/>
      <c r="C65" s="97"/>
      <c r="D65" s="147"/>
      <c r="E65" s="150"/>
      <c r="F65" s="479" t="s">
        <v>318</v>
      </c>
      <c r="G65" s="486"/>
      <c r="H65" s="486"/>
      <c r="I65" s="486"/>
      <c r="J65" s="487"/>
      <c r="K65" s="20">
        <v>127</v>
      </c>
      <c r="L65" s="15">
        <v>310</v>
      </c>
      <c r="M65" s="21">
        <v>3</v>
      </c>
      <c r="N65" s="21">
        <v>10</v>
      </c>
      <c r="O65" s="22">
        <v>5840100000</v>
      </c>
      <c r="P65" s="23">
        <v>0</v>
      </c>
      <c r="Q65" s="24">
        <f t="shared" si="5"/>
        <v>7410.15</v>
      </c>
      <c r="R65" s="24">
        <f t="shared" si="6"/>
        <v>10000</v>
      </c>
      <c r="S65" s="260">
        <f t="shared" si="6"/>
        <v>10000</v>
      </c>
      <c r="T65" s="30"/>
    </row>
    <row r="66" spans="1:20" ht="27" customHeight="1">
      <c r="A66" s="13"/>
      <c r="B66" s="42"/>
      <c r="C66" s="97"/>
      <c r="D66" s="147"/>
      <c r="E66" s="150"/>
      <c r="F66" s="150"/>
      <c r="G66" s="149"/>
      <c r="H66" s="149"/>
      <c r="I66" s="149"/>
      <c r="J66" s="142" t="s">
        <v>319</v>
      </c>
      <c r="K66" s="20">
        <v>127</v>
      </c>
      <c r="L66" s="15">
        <v>310</v>
      </c>
      <c r="M66" s="21">
        <v>3</v>
      </c>
      <c r="N66" s="21">
        <v>10</v>
      </c>
      <c r="O66" s="22">
        <v>5840195020</v>
      </c>
      <c r="P66" s="23">
        <v>0</v>
      </c>
      <c r="Q66" s="24">
        <f t="shared" si="5"/>
        <v>7410.15</v>
      </c>
      <c r="R66" s="24">
        <f t="shared" si="6"/>
        <v>10000</v>
      </c>
      <c r="S66" s="260">
        <f t="shared" si="6"/>
        <v>10000</v>
      </c>
      <c r="T66" s="30"/>
    </row>
    <row r="67" spans="1:20" ht="24.75" customHeight="1">
      <c r="A67" s="13"/>
      <c r="B67" s="151"/>
      <c r="C67" s="152"/>
      <c r="D67" s="147"/>
      <c r="E67" s="150"/>
      <c r="F67" s="150"/>
      <c r="G67" s="149"/>
      <c r="H67" s="149"/>
      <c r="I67" s="149"/>
      <c r="J67" s="142" t="s">
        <v>73</v>
      </c>
      <c r="K67" s="20">
        <v>127</v>
      </c>
      <c r="L67" s="15">
        <v>310</v>
      </c>
      <c r="M67" s="21">
        <v>3</v>
      </c>
      <c r="N67" s="21">
        <v>10</v>
      </c>
      <c r="O67" s="22">
        <v>5840195020</v>
      </c>
      <c r="P67" s="23">
        <v>240</v>
      </c>
      <c r="Q67" s="24">
        <f t="shared" si="5"/>
        <v>7410.15</v>
      </c>
      <c r="R67" s="24">
        <f>R68</f>
        <v>10000</v>
      </c>
      <c r="S67" s="260">
        <f>S68</f>
        <v>10000</v>
      </c>
      <c r="T67" s="30"/>
    </row>
    <row r="68" spans="1:20" ht="13.2" customHeight="1">
      <c r="A68" s="13"/>
      <c r="B68" s="151"/>
      <c r="C68" s="152"/>
      <c r="D68" s="147"/>
      <c r="E68" s="149"/>
      <c r="F68" s="150"/>
      <c r="G68" s="496" t="s">
        <v>303</v>
      </c>
      <c r="H68" s="496"/>
      <c r="I68" s="496"/>
      <c r="J68" s="497"/>
      <c r="K68" s="20">
        <v>127</v>
      </c>
      <c r="L68" s="15">
        <v>310</v>
      </c>
      <c r="M68" s="21">
        <v>3</v>
      </c>
      <c r="N68" s="21">
        <v>10</v>
      </c>
      <c r="O68" s="22">
        <v>5840195020</v>
      </c>
      <c r="P68" s="23">
        <v>244</v>
      </c>
      <c r="Q68" s="24">
        <v>7410.15</v>
      </c>
      <c r="R68" s="24">
        <v>10000</v>
      </c>
      <c r="S68" s="260">
        <v>10000</v>
      </c>
      <c r="T68" s="30"/>
    </row>
    <row r="69" spans="1:20" ht="12.75" customHeight="1">
      <c r="A69" s="13"/>
      <c r="B69" s="483" t="s">
        <v>57</v>
      </c>
      <c r="C69" s="483"/>
      <c r="D69" s="483"/>
      <c r="E69" s="483"/>
      <c r="F69" s="483"/>
      <c r="G69" s="483"/>
      <c r="H69" s="483"/>
      <c r="I69" s="483"/>
      <c r="J69" s="484"/>
      <c r="K69" s="14">
        <v>127</v>
      </c>
      <c r="L69" s="15">
        <v>400</v>
      </c>
      <c r="M69" s="16">
        <v>4</v>
      </c>
      <c r="N69" s="16">
        <v>0</v>
      </c>
      <c r="O69" s="17">
        <v>0</v>
      </c>
      <c r="P69" s="18">
        <v>0</v>
      </c>
      <c r="Q69" s="19">
        <f>Q70</f>
        <v>1920147.53</v>
      </c>
      <c r="R69" s="19">
        <f t="shared" ref="R69:S74" si="7">R70</f>
        <v>2294500</v>
      </c>
      <c r="S69" s="261">
        <f t="shared" si="7"/>
        <v>312000</v>
      </c>
      <c r="T69" s="30"/>
    </row>
    <row r="70" spans="1:20" ht="16.2" customHeight="1">
      <c r="A70" s="13"/>
      <c r="B70" s="121"/>
      <c r="C70" s="509" t="s">
        <v>58</v>
      </c>
      <c r="D70" s="510"/>
      <c r="E70" s="510"/>
      <c r="F70" s="510"/>
      <c r="G70" s="510"/>
      <c r="H70" s="510"/>
      <c r="I70" s="510"/>
      <c r="J70" s="511"/>
      <c r="K70" s="14">
        <v>127</v>
      </c>
      <c r="L70" s="15"/>
      <c r="M70" s="16">
        <v>4</v>
      </c>
      <c r="N70" s="16">
        <v>9</v>
      </c>
      <c r="O70" s="17">
        <v>0</v>
      </c>
      <c r="P70" s="18">
        <v>0</v>
      </c>
      <c r="Q70" s="19">
        <f>Q71</f>
        <v>1920147.53</v>
      </c>
      <c r="R70" s="19">
        <f t="shared" si="7"/>
        <v>2294500</v>
      </c>
      <c r="S70" s="261">
        <f t="shared" si="7"/>
        <v>312000</v>
      </c>
      <c r="T70" s="30"/>
    </row>
    <row r="71" spans="1:20" ht="31.2" customHeight="1">
      <c r="A71" s="13"/>
      <c r="B71" s="121"/>
      <c r="C71" s="137"/>
      <c r="D71" s="479" t="s">
        <v>360</v>
      </c>
      <c r="E71" s="486"/>
      <c r="F71" s="486"/>
      <c r="G71" s="486"/>
      <c r="H71" s="486"/>
      <c r="I71" s="486"/>
      <c r="J71" s="487"/>
      <c r="K71" s="20">
        <v>127</v>
      </c>
      <c r="L71" s="15">
        <v>409</v>
      </c>
      <c r="M71" s="21">
        <v>4</v>
      </c>
      <c r="N71" s="21">
        <v>9</v>
      </c>
      <c r="O71" s="22">
        <v>5800000000</v>
      </c>
      <c r="P71" s="23">
        <v>0</v>
      </c>
      <c r="Q71" s="24">
        <f>Q73+Q82</f>
        <v>1920147.53</v>
      </c>
      <c r="R71" s="24">
        <f>R72</f>
        <v>2294500</v>
      </c>
      <c r="S71" s="260">
        <f>S73</f>
        <v>312000</v>
      </c>
      <c r="T71" s="30"/>
    </row>
    <row r="72" spans="1:20" ht="18" customHeight="1">
      <c r="A72" s="13"/>
      <c r="B72" s="121"/>
      <c r="C72" s="140"/>
      <c r="D72" s="123"/>
      <c r="E72" s="142"/>
      <c r="F72" s="141"/>
      <c r="G72" s="141"/>
      <c r="H72" s="141"/>
      <c r="I72" s="141"/>
      <c r="J72" s="142" t="s">
        <v>315</v>
      </c>
      <c r="K72" s="20">
        <v>127</v>
      </c>
      <c r="L72" s="15"/>
      <c r="M72" s="21">
        <v>4</v>
      </c>
      <c r="N72" s="21">
        <v>9</v>
      </c>
      <c r="O72" s="22">
        <v>5840000000</v>
      </c>
      <c r="P72" s="23">
        <v>0</v>
      </c>
      <c r="Q72" s="24">
        <f>Q73</f>
        <v>449568.53</v>
      </c>
      <c r="R72" s="24">
        <f>R73</f>
        <v>2294500</v>
      </c>
      <c r="S72" s="24">
        <f>S73</f>
        <v>312000</v>
      </c>
      <c r="T72" s="283"/>
    </row>
    <row r="73" spans="1:20" ht="23.4" customHeight="1">
      <c r="A73" s="13"/>
      <c r="B73" s="121"/>
      <c r="C73" s="140"/>
      <c r="D73" s="123"/>
      <c r="E73" s="478" t="s">
        <v>320</v>
      </c>
      <c r="F73" s="478"/>
      <c r="G73" s="478"/>
      <c r="H73" s="478"/>
      <c r="I73" s="478"/>
      <c r="J73" s="479"/>
      <c r="K73" s="20">
        <v>127</v>
      </c>
      <c r="L73" s="15">
        <v>409</v>
      </c>
      <c r="M73" s="21">
        <v>4</v>
      </c>
      <c r="N73" s="21">
        <v>9</v>
      </c>
      <c r="O73" s="22">
        <v>5840200000</v>
      </c>
      <c r="P73" s="23">
        <v>0</v>
      </c>
      <c r="Q73" s="24">
        <f>Q74</f>
        <v>449568.53</v>
      </c>
      <c r="R73" s="24">
        <f>R74+R78</f>
        <v>2294500</v>
      </c>
      <c r="S73" s="260">
        <f t="shared" si="7"/>
        <v>312000</v>
      </c>
      <c r="T73" s="30"/>
    </row>
    <row r="74" spans="1:20" ht="22.95" customHeight="1">
      <c r="A74" s="13"/>
      <c r="B74" s="121"/>
      <c r="C74" s="140"/>
      <c r="D74" s="122"/>
      <c r="E74" s="142"/>
      <c r="F74" s="478" t="s">
        <v>74</v>
      </c>
      <c r="G74" s="478"/>
      <c r="H74" s="478"/>
      <c r="I74" s="478"/>
      <c r="J74" s="479"/>
      <c r="K74" s="20">
        <v>127</v>
      </c>
      <c r="L74" s="15">
        <v>409</v>
      </c>
      <c r="M74" s="21">
        <v>4</v>
      </c>
      <c r="N74" s="21">
        <v>9</v>
      </c>
      <c r="O74" s="22">
        <v>5840295280</v>
      </c>
      <c r="P74" s="23">
        <v>0</v>
      </c>
      <c r="Q74" s="24">
        <f>Q75</f>
        <v>449568.53</v>
      </c>
      <c r="R74" s="24">
        <f t="shared" si="7"/>
        <v>297000</v>
      </c>
      <c r="S74" s="260">
        <f t="shared" si="7"/>
        <v>312000</v>
      </c>
      <c r="T74" s="30"/>
    </row>
    <row r="75" spans="1:20" ht="24.6" customHeight="1">
      <c r="A75" s="13"/>
      <c r="B75" s="121"/>
      <c r="C75" s="140"/>
      <c r="D75" s="122"/>
      <c r="E75" s="142"/>
      <c r="F75" s="142"/>
      <c r="G75" s="141"/>
      <c r="H75" s="141"/>
      <c r="I75" s="141"/>
      <c r="J75" s="142" t="s">
        <v>73</v>
      </c>
      <c r="K75" s="20">
        <v>127</v>
      </c>
      <c r="L75" s="15">
        <v>409</v>
      </c>
      <c r="M75" s="21">
        <v>4</v>
      </c>
      <c r="N75" s="21">
        <v>9</v>
      </c>
      <c r="O75" s="22">
        <v>5840295280</v>
      </c>
      <c r="P75" s="23">
        <v>240</v>
      </c>
      <c r="Q75" s="24">
        <f>Q76+Q77</f>
        <v>449568.53</v>
      </c>
      <c r="R75" s="24">
        <f>R76+R77</f>
        <v>297000</v>
      </c>
      <c r="S75" s="260">
        <f>S76+S77</f>
        <v>312000</v>
      </c>
      <c r="T75" s="30"/>
    </row>
    <row r="76" spans="1:20" ht="15" customHeight="1">
      <c r="A76" s="13"/>
      <c r="B76" s="121"/>
      <c r="C76" s="140"/>
      <c r="D76" s="122"/>
      <c r="E76" s="142"/>
      <c r="F76" s="142"/>
      <c r="G76" s="141"/>
      <c r="H76" s="141"/>
      <c r="I76" s="141"/>
      <c r="J76" s="142" t="s">
        <v>303</v>
      </c>
      <c r="K76" s="20">
        <v>127</v>
      </c>
      <c r="L76" s="15">
        <v>409</v>
      </c>
      <c r="M76" s="21">
        <v>4</v>
      </c>
      <c r="N76" s="21">
        <v>9</v>
      </c>
      <c r="O76" s="22">
        <v>5840295280</v>
      </c>
      <c r="P76" s="23">
        <v>244</v>
      </c>
      <c r="Q76" s="24">
        <v>335874.64</v>
      </c>
      <c r="R76" s="24">
        <v>197000</v>
      </c>
      <c r="S76" s="260">
        <v>212000</v>
      </c>
      <c r="T76" s="30"/>
    </row>
    <row r="77" spans="1:20" ht="24.75" customHeight="1">
      <c r="A77" s="13"/>
      <c r="B77" s="121"/>
      <c r="C77" s="140"/>
      <c r="D77" s="122"/>
      <c r="E77" s="141"/>
      <c r="F77" s="142"/>
      <c r="G77" s="478" t="s">
        <v>295</v>
      </c>
      <c r="H77" s="478"/>
      <c r="I77" s="478"/>
      <c r="J77" s="479"/>
      <c r="K77" s="20">
        <v>127</v>
      </c>
      <c r="L77" s="15">
        <v>409</v>
      </c>
      <c r="M77" s="21">
        <v>4</v>
      </c>
      <c r="N77" s="21">
        <v>9</v>
      </c>
      <c r="O77" s="22">
        <v>5840295280</v>
      </c>
      <c r="P77" s="23">
        <v>247</v>
      </c>
      <c r="Q77" s="24">
        <v>113693.89</v>
      </c>
      <c r="R77" s="24">
        <v>100000</v>
      </c>
      <c r="S77" s="260">
        <v>100000</v>
      </c>
      <c r="T77" s="30"/>
    </row>
    <row r="78" spans="1:20" ht="24.75" customHeight="1">
      <c r="A78" s="13"/>
      <c r="B78" s="121"/>
      <c r="C78" s="299"/>
      <c r="D78" s="139"/>
      <c r="E78" s="143"/>
      <c r="F78" s="141"/>
      <c r="G78" s="141"/>
      <c r="H78" s="141"/>
      <c r="I78" s="141"/>
      <c r="J78" s="141" t="s">
        <v>334</v>
      </c>
      <c r="K78" s="20">
        <v>127</v>
      </c>
      <c r="L78" s="15"/>
      <c r="M78" s="21">
        <v>4</v>
      </c>
      <c r="N78" s="21">
        <v>9</v>
      </c>
      <c r="O78" s="22" t="s">
        <v>335</v>
      </c>
      <c r="P78" s="23">
        <v>0</v>
      </c>
      <c r="Q78" s="24">
        <v>0</v>
      </c>
      <c r="R78" s="24">
        <f>R79</f>
        <v>1997500</v>
      </c>
      <c r="S78" s="260">
        <v>0</v>
      </c>
      <c r="T78" s="30"/>
    </row>
    <row r="79" spans="1:20" ht="24.75" customHeight="1">
      <c r="A79" s="13"/>
      <c r="B79" s="121"/>
      <c r="C79" s="299"/>
      <c r="D79" s="122"/>
      <c r="E79" s="141"/>
      <c r="F79" s="141"/>
      <c r="G79" s="141"/>
      <c r="H79" s="141"/>
      <c r="I79" s="141"/>
      <c r="J79" s="141" t="s">
        <v>73</v>
      </c>
      <c r="K79" s="20">
        <v>127</v>
      </c>
      <c r="L79" s="15"/>
      <c r="M79" s="21">
        <v>4</v>
      </c>
      <c r="N79" s="21">
        <v>9</v>
      </c>
      <c r="O79" s="22" t="s">
        <v>335</v>
      </c>
      <c r="P79" s="23">
        <v>240</v>
      </c>
      <c r="Q79" s="24">
        <v>0</v>
      </c>
      <c r="R79" s="24">
        <f>R80</f>
        <v>1997500</v>
      </c>
      <c r="S79" s="260">
        <v>0</v>
      </c>
      <c r="T79" s="30"/>
    </row>
    <row r="80" spans="1:20" ht="24.75" customHeight="1">
      <c r="A80" s="13"/>
      <c r="B80" s="121"/>
      <c r="C80" s="299"/>
      <c r="D80" s="122"/>
      <c r="E80" s="141"/>
      <c r="F80" s="141"/>
      <c r="G80" s="141"/>
      <c r="H80" s="141"/>
      <c r="I80" s="141"/>
      <c r="J80" s="141" t="s">
        <v>303</v>
      </c>
      <c r="K80" s="20">
        <v>127</v>
      </c>
      <c r="L80" s="15"/>
      <c r="M80" s="21">
        <v>4</v>
      </c>
      <c r="N80" s="21">
        <v>9</v>
      </c>
      <c r="O80" s="22" t="s">
        <v>335</v>
      </c>
      <c r="P80" s="23">
        <v>244</v>
      </c>
      <c r="Q80" s="24">
        <v>0</v>
      </c>
      <c r="R80" s="24">
        <v>1997500</v>
      </c>
      <c r="S80" s="260">
        <v>0</v>
      </c>
      <c r="T80" s="30"/>
    </row>
    <row r="81" spans="1:20" ht="16.95" customHeight="1">
      <c r="A81" s="13"/>
      <c r="B81" s="121"/>
      <c r="C81" s="299"/>
      <c r="D81" s="139"/>
      <c r="E81" s="143"/>
      <c r="F81" s="479" t="s">
        <v>368</v>
      </c>
      <c r="G81" s="486"/>
      <c r="H81" s="486"/>
      <c r="I81" s="486"/>
      <c r="J81" s="487"/>
      <c r="K81" s="20">
        <v>127</v>
      </c>
      <c r="L81" s="15"/>
      <c r="M81" s="21">
        <v>4</v>
      </c>
      <c r="N81" s="21">
        <v>9</v>
      </c>
      <c r="O81" s="22">
        <v>5850000000</v>
      </c>
      <c r="P81" s="23">
        <v>0</v>
      </c>
      <c r="Q81" s="24">
        <f t="shared" ref="Q81:S83" si="8">Q82</f>
        <v>1470579</v>
      </c>
      <c r="R81" s="24">
        <f t="shared" si="8"/>
        <v>0</v>
      </c>
      <c r="S81" s="260">
        <f t="shared" si="8"/>
        <v>0</v>
      </c>
      <c r="T81" s="30"/>
    </row>
    <row r="82" spans="1:20" ht="33" customHeight="1">
      <c r="A82" s="13"/>
      <c r="B82" s="121"/>
      <c r="C82" s="299"/>
      <c r="D82" s="139"/>
      <c r="E82" s="143"/>
      <c r="F82" s="479" t="s">
        <v>326</v>
      </c>
      <c r="G82" s="486"/>
      <c r="H82" s="486"/>
      <c r="I82" s="486"/>
      <c r="J82" s="487"/>
      <c r="K82" s="20">
        <v>127</v>
      </c>
      <c r="L82" s="15"/>
      <c r="M82" s="21">
        <v>4</v>
      </c>
      <c r="N82" s="21">
        <v>9</v>
      </c>
      <c r="O82" s="22" t="s">
        <v>361</v>
      </c>
      <c r="P82" s="23">
        <v>0</v>
      </c>
      <c r="Q82" s="24">
        <f>Q83+Q86</f>
        <v>1470579</v>
      </c>
      <c r="R82" s="24">
        <f t="shared" si="8"/>
        <v>0</v>
      </c>
      <c r="S82" s="260">
        <f t="shared" si="8"/>
        <v>0</v>
      </c>
      <c r="T82" s="30"/>
    </row>
    <row r="83" spans="1:20" ht="15" customHeight="1">
      <c r="A83" s="13"/>
      <c r="B83" s="121"/>
      <c r="C83" s="299"/>
      <c r="D83" s="139"/>
      <c r="E83" s="143"/>
      <c r="F83" s="279"/>
      <c r="G83" s="486" t="s">
        <v>332</v>
      </c>
      <c r="H83" s="486"/>
      <c r="I83" s="486"/>
      <c r="J83" s="487"/>
      <c r="K83" s="20">
        <v>127</v>
      </c>
      <c r="L83" s="15"/>
      <c r="M83" s="21">
        <v>4</v>
      </c>
      <c r="N83" s="21">
        <v>9</v>
      </c>
      <c r="O83" s="22" t="s">
        <v>333</v>
      </c>
      <c r="P83" s="23">
        <v>0</v>
      </c>
      <c r="Q83" s="24">
        <f t="shared" si="8"/>
        <v>1277778</v>
      </c>
      <c r="R83" s="24">
        <f t="shared" si="8"/>
        <v>0</v>
      </c>
      <c r="S83" s="260">
        <f t="shared" si="8"/>
        <v>0</v>
      </c>
      <c r="T83" s="30"/>
    </row>
    <row r="84" spans="1:20" ht="24.75" customHeight="1">
      <c r="A84" s="13"/>
      <c r="B84" s="121"/>
      <c r="C84" s="299"/>
      <c r="D84" s="139"/>
      <c r="E84" s="143"/>
      <c r="F84" s="149"/>
      <c r="G84" s="141"/>
      <c r="H84" s="141"/>
      <c r="I84" s="141"/>
      <c r="J84" s="144" t="s">
        <v>73</v>
      </c>
      <c r="K84" s="20">
        <v>127</v>
      </c>
      <c r="L84" s="15"/>
      <c r="M84" s="21">
        <v>4</v>
      </c>
      <c r="N84" s="21">
        <v>9</v>
      </c>
      <c r="O84" s="22" t="s">
        <v>333</v>
      </c>
      <c r="P84" s="23">
        <v>240</v>
      </c>
      <c r="Q84" s="24">
        <f>Q85</f>
        <v>1277778</v>
      </c>
      <c r="R84" s="24">
        <f>R85</f>
        <v>0</v>
      </c>
      <c r="S84" s="260">
        <v>0</v>
      </c>
      <c r="T84" s="30"/>
    </row>
    <row r="85" spans="1:20" ht="21" customHeight="1">
      <c r="A85" s="13"/>
      <c r="B85" s="151"/>
      <c r="C85" s="152"/>
      <c r="D85" s="147"/>
      <c r="E85" s="149"/>
      <c r="F85" s="141"/>
      <c r="G85" s="141"/>
      <c r="H85" s="141"/>
      <c r="I85" s="141"/>
      <c r="J85" s="144" t="s">
        <v>303</v>
      </c>
      <c r="K85" s="20">
        <v>127</v>
      </c>
      <c r="L85" s="15"/>
      <c r="M85" s="21">
        <v>4</v>
      </c>
      <c r="N85" s="21">
        <v>9</v>
      </c>
      <c r="O85" s="22" t="s">
        <v>333</v>
      </c>
      <c r="P85" s="23">
        <v>244</v>
      </c>
      <c r="Q85" s="24">
        <v>1277778</v>
      </c>
      <c r="R85" s="24">
        <v>0</v>
      </c>
      <c r="S85" s="260">
        <v>0</v>
      </c>
      <c r="T85" s="30"/>
    </row>
    <row r="86" spans="1:20" ht="22.95" customHeight="1">
      <c r="A86" s="13"/>
      <c r="B86" s="121"/>
      <c r="C86" s="299"/>
      <c r="D86" s="139"/>
      <c r="E86" s="143"/>
      <c r="F86" s="279"/>
      <c r="G86" s="486" t="s">
        <v>382</v>
      </c>
      <c r="H86" s="486"/>
      <c r="I86" s="486"/>
      <c r="J86" s="487"/>
      <c r="K86" s="20">
        <v>127</v>
      </c>
      <c r="L86" s="15"/>
      <c r="M86" s="21">
        <v>4</v>
      </c>
      <c r="N86" s="21">
        <v>9</v>
      </c>
      <c r="O86" s="22" t="s">
        <v>383</v>
      </c>
      <c r="P86" s="23">
        <v>0</v>
      </c>
      <c r="Q86" s="24">
        <f>Q87</f>
        <v>192801</v>
      </c>
      <c r="R86" s="24">
        <f>R87</f>
        <v>0</v>
      </c>
      <c r="S86" s="260">
        <f>S87</f>
        <v>0</v>
      </c>
      <c r="T86" s="30"/>
    </row>
    <row r="87" spans="1:20" ht="24.75" customHeight="1">
      <c r="A87" s="13"/>
      <c r="B87" s="121"/>
      <c r="C87" s="299"/>
      <c r="D87" s="139"/>
      <c r="E87" s="143"/>
      <c r="F87" s="149"/>
      <c r="G87" s="141"/>
      <c r="H87" s="141"/>
      <c r="I87" s="141"/>
      <c r="J87" s="144" t="s">
        <v>73</v>
      </c>
      <c r="K87" s="20">
        <v>127</v>
      </c>
      <c r="L87" s="15"/>
      <c r="M87" s="21">
        <v>4</v>
      </c>
      <c r="N87" s="21">
        <v>9</v>
      </c>
      <c r="O87" s="22" t="s">
        <v>383</v>
      </c>
      <c r="P87" s="23">
        <v>240</v>
      </c>
      <c r="Q87" s="24">
        <f>Q88</f>
        <v>192801</v>
      </c>
      <c r="R87" s="24">
        <f>R88</f>
        <v>0</v>
      </c>
      <c r="S87" s="260">
        <v>0</v>
      </c>
      <c r="T87" s="30"/>
    </row>
    <row r="88" spans="1:20" ht="21" customHeight="1">
      <c r="A88" s="13"/>
      <c r="B88" s="151"/>
      <c r="C88" s="152"/>
      <c r="D88" s="147"/>
      <c r="E88" s="149"/>
      <c r="F88" s="141"/>
      <c r="G88" s="141"/>
      <c r="H88" s="141"/>
      <c r="I88" s="141"/>
      <c r="J88" s="144" t="s">
        <v>303</v>
      </c>
      <c r="K88" s="20">
        <v>127</v>
      </c>
      <c r="L88" s="15"/>
      <c r="M88" s="21">
        <v>4</v>
      </c>
      <c r="N88" s="21">
        <v>9</v>
      </c>
      <c r="O88" s="22" t="s">
        <v>383</v>
      </c>
      <c r="P88" s="23">
        <v>244</v>
      </c>
      <c r="Q88" s="24">
        <v>192801</v>
      </c>
      <c r="R88" s="24">
        <v>0</v>
      </c>
      <c r="S88" s="260">
        <v>0</v>
      </c>
      <c r="T88" s="30"/>
    </row>
    <row r="89" spans="1:20" ht="21" customHeight="1">
      <c r="A89" s="13"/>
      <c r="B89" s="151"/>
      <c r="C89" s="152"/>
      <c r="D89" s="147"/>
      <c r="E89" s="150"/>
      <c r="F89" s="141"/>
      <c r="G89" s="141"/>
      <c r="H89" s="141"/>
      <c r="I89" s="141"/>
      <c r="J89" s="339" t="s">
        <v>194</v>
      </c>
      <c r="K89" s="14">
        <v>127</v>
      </c>
      <c r="L89" s="26"/>
      <c r="M89" s="16">
        <v>5</v>
      </c>
      <c r="N89" s="16">
        <v>0</v>
      </c>
      <c r="O89" s="17">
        <v>0</v>
      </c>
      <c r="P89" s="18">
        <v>0</v>
      </c>
      <c r="Q89" s="19">
        <f t="shared" ref="Q89:S90" si="9">Q90</f>
        <v>47150</v>
      </c>
      <c r="R89" s="261">
        <f t="shared" si="9"/>
        <v>50000</v>
      </c>
      <c r="S89" s="261">
        <f t="shared" si="9"/>
        <v>50000</v>
      </c>
      <c r="T89" s="30"/>
    </row>
    <row r="90" spans="1:20" ht="21" customHeight="1">
      <c r="A90" s="13"/>
      <c r="B90" s="151"/>
      <c r="C90" s="152"/>
      <c r="D90" s="147"/>
      <c r="E90" s="150"/>
      <c r="F90" s="141"/>
      <c r="G90" s="141"/>
      <c r="H90" s="141"/>
      <c r="I90" s="141"/>
      <c r="J90" s="340" t="s">
        <v>191</v>
      </c>
      <c r="K90" s="14">
        <v>127</v>
      </c>
      <c r="L90" s="26"/>
      <c r="M90" s="16">
        <v>5</v>
      </c>
      <c r="N90" s="16">
        <v>3</v>
      </c>
      <c r="O90" s="17">
        <v>0</v>
      </c>
      <c r="P90" s="18">
        <v>0</v>
      </c>
      <c r="Q90" s="19">
        <f t="shared" si="9"/>
        <v>47150</v>
      </c>
      <c r="R90" s="261">
        <f t="shared" si="9"/>
        <v>50000</v>
      </c>
      <c r="S90" s="261">
        <f t="shared" si="9"/>
        <v>50000</v>
      </c>
      <c r="T90" s="30"/>
    </row>
    <row r="91" spans="1:20" ht="33" customHeight="1">
      <c r="A91" s="13"/>
      <c r="B91" s="151"/>
      <c r="C91" s="152"/>
      <c r="D91" s="148"/>
      <c r="E91" s="479" t="s">
        <v>360</v>
      </c>
      <c r="F91" s="486"/>
      <c r="G91" s="486"/>
      <c r="H91" s="486"/>
      <c r="I91" s="486"/>
      <c r="J91" s="487"/>
      <c r="K91" s="20">
        <v>127</v>
      </c>
      <c r="L91" s="15">
        <v>503</v>
      </c>
      <c r="M91" s="21">
        <v>5</v>
      </c>
      <c r="N91" s="21">
        <v>3</v>
      </c>
      <c r="O91" s="22">
        <v>5800000000</v>
      </c>
      <c r="P91" s="23">
        <v>0</v>
      </c>
      <c r="Q91" s="24">
        <f>Q93</f>
        <v>47150</v>
      </c>
      <c r="R91" s="24">
        <f>R93</f>
        <v>50000</v>
      </c>
      <c r="S91" s="260">
        <f>S93</f>
        <v>50000</v>
      </c>
      <c r="T91" s="30"/>
    </row>
    <row r="92" spans="1:20" ht="18" customHeight="1">
      <c r="A92" s="13"/>
      <c r="B92" s="121"/>
      <c r="C92" s="140"/>
      <c r="D92" s="123"/>
      <c r="E92" s="142"/>
      <c r="F92" s="141"/>
      <c r="G92" s="141"/>
      <c r="H92" s="141"/>
      <c r="I92" s="141"/>
      <c r="J92" s="142" t="s">
        <v>315</v>
      </c>
      <c r="K92" s="20">
        <v>127</v>
      </c>
      <c r="L92" s="15"/>
      <c r="M92" s="21">
        <v>5</v>
      </c>
      <c r="N92" s="21">
        <v>3</v>
      </c>
      <c r="O92" s="22">
        <v>5840000000</v>
      </c>
      <c r="P92" s="23">
        <v>0</v>
      </c>
      <c r="Q92" s="24">
        <f t="shared" ref="Q92:S93" si="10">Q93</f>
        <v>47150</v>
      </c>
      <c r="R92" s="24">
        <f t="shared" si="10"/>
        <v>50000</v>
      </c>
      <c r="S92" s="24">
        <f t="shared" si="10"/>
        <v>50000</v>
      </c>
      <c r="T92" s="283"/>
    </row>
    <row r="93" spans="1:20" ht="21" customHeight="1">
      <c r="A93" s="13"/>
      <c r="B93" s="151"/>
      <c r="C93" s="152"/>
      <c r="D93" s="147"/>
      <c r="E93" s="150"/>
      <c r="F93" s="479" t="s">
        <v>331</v>
      </c>
      <c r="G93" s="486"/>
      <c r="H93" s="486"/>
      <c r="I93" s="486"/>
      <c r="J93" s="487"/>
      <c r="K93" s="20">
        <v>127</v>
      </c>
      <c r="L93" s="15">
        <v>503</v>
      </c>
      <c r="M93" s="21">
        <v>5</v>
      </c>
      <c r="N93" s="21">
        <v>3</v>
      </c>
      <c r="O93" s="22">
        <v>5840300000</v>
      </c>
      <c r="P93" s="23">
        <v>0</v>
      </c>
      <c r="Q93" s="24">
        <f t="shared" si="10"/>
        <v>47150</v>
      </c>
      <c r="R93" s="260">
        <f t="shared" si="10"/>
        <v>50000</v>
      </c>
      <c r="S93" s="260">
        <f t="shared" si="10"/>
        <v>50000</v>
      </c>
      <c r="T93" s="30"/>
    </row>
    <row r="94" spans="1:20" ht="23.4" customHeight="1">
      <c r="A94" s="13"/>
      <c r="B94" s="151"/>
      <c r="C94" s="152"/>
      <c r="D94" s="147"/>
      <c r="E94" s="150"/>
      <c r="F94" s="150"/>
      <c r="G94" s="149"/>
      <c r="H94" s="149"/>
      <c r="I94" s="149"/>
      <c r="J94" s="142" t="s">
        <v>362</v>
      </c>
      <c r="K94" s="20">
        <v>127</v>
      </c>
      <c r="L94" s="15">
        <v>503</v>
      </c>
      <c r="M94" s="21">
        <v>5</v>
      </c>
      <c r="N94" s="21">
        <v>3</v>
      </c>
      <c r="O94" s="22">
        <v>5840395310</v>
      </c>
      <c r="P94" s="23">
        <v>0</v>
      </c>
      <c r="Q94" s="24">
        <f t="shared" ref="Q94:S95" si="11">Q95</f>
        <v>47150</v>
      </c>
      <c r="R94" s="24">
        <f t="shared" si="11"/>
        <v>50000</v>
      </c>
      <c r="S94" s="260">
        <f t="shared" si="11"/>
        <v>50000</v>
      </c>
      <c r="T94" s="30"/>
    </row>
    <row r="95" spans="1:20" ht="22.5" customHeight="1">
      <c r="A95" s="13"/>
      <c r="B95" s="151"/>
      <c r="C95" s="152"/>
      <c r="D95" s="147"/>
      <c r="E95" s="150"/>
      <c r="F95" s="150"/>
      <c r="G95" s="149"/>
      <c r="H95" s="149"/>
      <c r="I95" s="149"/>
      <c r="J95" s="153" t="s">
        <v>73</v>
      </c>
      <c r="K95" s="20">
        <v>127</v>
      </c>
      <c r="L95" s="15">
        <v>503</v>
      </c>
      <c r="M95" s="21">
        <v>5</v>
      </c>
      <c r="N95" s="21">
        <v>3</v>
      </c>
      <c r="O95" s="22">
        <v>5840395310</v>
      </c>
      <c r="P95" s="23">
        <v>240</v>
      </c>
      <c r="Q95" s="24">
        <f t="shared" si="11"/>
        <v>47150</v>
      </c>
      <c r="R95" s="24">
        <f t="shared" si="11"/>
        <v>50000</v>
      </c>
      <c r="S95" s="260">
        <f t="shared" si="11"/>
        <v>50000</v>
      </c>
      <c r="T95" s="30"/>
    </row>
    <row r="96" spans="1:20" ht="16.2" customHeight="1">
      <c r="A96" s="13"/>
      <c r="B96" s="151"/>
      <c r="C96" s="152"/>
      <c r="D96" s="147"/>
      <c r="E96" s="149"/>
      <c r="F96" s="150"/>
      <c r="G96" s="479" t="s">
        <v>303</v>
      </c>
      <c r="H96" s="486"/>
      <c r="I96" s="486"/>
      <c r="J96" s="487"/>
      <c r="K96" s="20">
        <v>127</v>
      </c>
      <c r="L96" s="15">
        <v>503</v>
      </c>
      <c r="M96" s="21">
        <v>5</v>
      </c>
      <c r="N96" s="21">
        <v>3</v>
      </c>
      <c r="O96" s="22">
        <v>5840395310</v>
      </c>
      <c r="P96" s="23">
        <v>244</v>
      </c>
      <c r="Q96" s="24">
        <v>47150</v>
      </c>
      <c r="R96" s="24">
        <v>50000</v>
      </c>
      <c r="S96" s="260">
        <v>50000</v>
      </c>
      <c r="T96" s="30"/>
    </row>
    <row r="97" spans="1:20" ht="13.2" customHeight="1">
      <c r="A97" s="13"/>
      <c r="B97" s="483" t="s">
        <v>59</v>
      </c>
      <c r="C97" s="483"/>
      <c r="D97" s="483"/>
      <c r="E97" s="483"/>
      <c r="F97" s="483"/>
      <c r="G97" s="483"/>
      <c r="H97" s="483"/>
      <c r="I97" s="483"/>
      <c r="J97" s="484"/>
      <c r="K97" s="14">
        <v>127</v>
      </c>
      <c r="L97" s="15">
        <v>800</v>
      </c>
      <c r="M97" s="16">
        <v>8</v>
      </c>
      <c r="N97" s="16">
        <v>0</v>
      </c>
      <c r="O97" s="17">
        <v>0</v>
      </c>
      <c r="P97" s="18">
        <v>0</v>
      </c>
      <c r="Q97" s="19">
        <f t="shared" ref="Q97:S98" si="12">Q98</f>
        <v>1427928.05</v>
      </c>
      <c r="R97" s="19">
        <f t="shared" si="12"/>
        <v>1123000</v>
      </c>
      <c r="S97" s="261">
        <f t="shared" si="12"/>
        <v>1123000</v>
      </c>
      <c r="T97" s="30"/>
    </row>
    <row r="98" spans="1:20" ht="13.95" customHeight="1">
      <c r="A98" s="13"/>
      <c r="B98" s="121"/>
      <c r="C98" s="137"/>
      <c r="D98" s="498" t="s">
        <v>60</v>
      </c>
      <c r="E98" s="498"/>
      <c r="F98" s="498"/>
      <c r="G98" s="498"/>
      <c r="H98" s="498"/>
      <c r="I98" s="498"/>
      <c r="J98" s="493"/>
      <c r="K98" s="14">
        <v>127</v>
      </c>
      <c r="L98" s="15">
        <v>801</v>
      </c>
      <c r="M98" s="16">
        <v>8</v>
      </c>
      <c r="N98" s="16">
        <v>1</v>
      </c>
      <c r="O98" s="17">
        <v>0</v>
      </c>
      <c r="P98" s="18">
        <v>0</v>
      </c>
      <c r="Q98" s="19">
        <f t="shared" si="12"/>
        <v>1427928.05</v>
      </c>
      <c r="R98" s="19">
        <f t="shared" si="12"/>
        <v>1123000</v>
      </c>
      <c r="S98" s="261">
        <f t="shared" si="12"/>
        <v>1123000</v>
      </c>
      <c r="T98" s="30"/>
    </row>
    <row r="99" spans="1:20" ht="34.200000000000003" customHeight="1">
      <c r="A99" s="13"/>
      <c r="B99" s="121"/>
      <c r="C99" s="140"/>
      <c r="D99" s="123"/>
      <c r="E99" s="478" t="s">
        <v>360</v>
      </c>
      <c r="F99" s="478"/>
      <c r="G99" s="478"/>
      <c r="H99" s="478"/>
      <c r="I99" s="478"/>
      <c r="J99" s="479"/>
      <c r="K99" s="20">
        <v>127</v>
      </c>
      <c r="L99" s="15">
        <v>801</v>
      </c>
      <c r="M99" s="21">
        <v>8</v>
      </c>
      <c r="N99" s="21">
        <v>1</v>
      </c>
      <c r="O99" s="22">
        <v>5800000000</v>
      </c>
      <c r="P99" s="23">
        <v>0</v>
      </c>
      <c r="Q99" s="24">
        <f>Q101</f>
        <v>1427928.05</v>
      </c>
      <c r="R99" s="24">
        <f>R101</f>
        <v>1123000</v>
      </c>
      <c r="S99" s="260">
        <f>S101</f>
        <v>1123000</v>
      </c>
      <c r="T99" s="30"/>
    </row>
    <row r="100" spans="1:20" ht="18" customHeight="1">
      <c r="A100" s="13"/>
      <c r="B100" s="121"/>
      <c r="C100" s="140"/>
      <c r="D100" s="123"/>
      <c r="E100" s="142"/>
      <c r="F100" s="141"/>
      <c r="G100" s="141"/>
      <c r="H100" s="141"/>
      <c r="I100" s="141"/>
      <c r="J100" s="142" t="s">
        <v>315</v>
      </c>
      <c r="K100" s="20">
        <v>127</v>
      </c>
      <c r="L100" s="15"/>
      <c r="M100" s="21">
        <v>8</v>
      </c>
      <c r="N100" s="21">
        <v>1</v>
      </c>
      <c r="O100" s="22">
        <v>5840000000</v>
      </c>
      <c r="P100" s="23">
        <v>0</v>
      </c>
      <c r="Q100" s="24">
        <f>Q101</f>
        <v>1427928.05</v>
      </c>
      <c r="R100" s="24">
        <f>R101</f>
        <v>1123000</v>
      </c>
      <c r="S100" s="24">
        <f>S101</f>
        <v>1123000</v>
      </c>
      <c r="T100" s="283"/>
    </row>
    <row r="101" spans="1:20" ht="21.6" customHeight="1">
      <c r="A101" s="13"/>
      <c r="B101" s="121"/>
      <c r="C101" s="140"/>
      <c r="D101" s="122"/>
      <c r="E101" s="142"/>
      <c r="F101" s="478" t="s">
        <v>321</v>
      </c>
      <c r="G101" s="478"/>
      <c r="H101" s="478"/>
      <c r="I101" s="478"/>
      <c r="J101" s="479"/>
      <c r="K101" s="20">
        <v>127</v>
      </c>
      <c r="L101" s="15">
        <v>801</v>
      </c>
      <c r="M101" s="21">
        <v>8</v>
      </c>
      <c r="N101" s="21">
        <v>1</v>
      </c>
      <c r="O101" s="22">
        <v>5840400000</v>
      </c>
      <c r="P101" s="23">
        <v>0</v>
      </c>
      <c r="Q101" s="24">
        <f>Q102+Q104+Q108</f>
        <v>1427928.05</v>
      </c>
      <c r="R101" s="24">
        <f>R102+R104+R108</f>
        <v>1123000</v>
      </c>
      <c r="S101" s="260">
        <f>S102+S104+S108</f>
        <v>1123000</v>
      </c>
      <c r="T101" s="30"/>
    </row>
    <row r="102" spans="1:20" ht="33.6" customHeight="1">
      <c r="A102" s="13"/>
      <c r="B102" s="121"/>
      <c r="C102" s="140"/>
      <c r="D102" s="122"/>
      <c r="E102" s="142"/>
      <c r="F102" s="142"/>
      <c r="G102" s="141"/>
      <c r="H102" s="141"/>
      <c r="I102" s="141"/>
      <c r="J102" s="142" t="s">
        <v>196</v>
      </c>
      <c r="K102" s="20">
        <v>127</v>
      </c>
      <c r="L102" s="15">
        <v>801</v>
      </c>
      <c r="M102" s="21">
        <v>8</v>
      </c>
      <c r="N102" s="21">
        <v>1</v>
      </c>
      <c r="O102" s="22">
        <v>5840475080</v>
      </c>
      <c r="P102" s="23">
        <v>0</v>
      </c>
      <c r="Q102" s="24">
        <f>Q103</f>
        <v>836000</v>
      </c>
      <c r="R102" s="24">
        <f>R103</f>
        <v>1023000</v>
      </c>
      <c r="S102" s="260">
        <f>S103</f>
        <v>1023000</v>
      </c>
      <c r="T102" s="30"/>
    </row>
    <row r="103" spans="1:20" ht="13.5" customHeight="1">
      <c r="A103" s="13"/>
      <c r="B103" s="121"/>
      <c r="C103" s="140"/>
      <c r="D103" s="122"/>
      <c r="E103" s="141"/>
      <c r="F103" s="142"/>
      <c r="G103" s="478" t="s">
        <v>46</v>
      </c>
      <c r="H103" s="478"/>
      <c r="I103" s="478"/>
      <c r="J103" s="479"/>
      <c r="K103" s="20">
        <v>127</v>
      </c>
      <c r="L103" s="15">
        <v>801</v>
      </c>
      <c r="M103" s="21">
        <v>8</v>
      </c>
      <c r="N103" s="21">
        <v>1</v>
      </c>
      <c r="O103" s="22">
        <v>5840475080</v>
      </c>
      <c r="P103" s="23" t="s">
        <v>75</v>
      </c>
      <c r="Q103" s="24">
        <v>836000</v>
      </c>
      <c r="R103" s="24">
        <v>1023000</v>
      </c>
      <c r="S103" s="260">
        <v>1023000</v>
      </c>
      <c r="T103" s="30"/>
    </row>
    <row r="104" spans="1:20" ht="22.95" customHeight="1">
      <c r="A104" s="13"/>
      <c r="B104" s="121"/>
      <c r="C104" s="140"/>
      <c r="D104" s="122"/>
      <c r="E104" s="142"/>
      <c r="F104" s="142"/>
      <c r="G104" s="141"/>
      <c r="H104" s="141"/>
      <c r="I104" s="141"/>
      <c r="J104" s="142" t="s">
        <v>322</v>
      </c>
      <c r="K104" s="20">
        <v>127</v>
      </c>
      <c r="L104" s="15">
        <v>801</v>
      </c>
      <c r="M104" s="21">
        <v>8</v>
      </c>
      <c r="N104" s="21">
        <v>1</v>
      </c>
      <c r="O104" s="22">
        <v>5840495220</v>
      </c>
      <c r="P104" s="23">
        <v>0</v>
      </c>
      <c r="Q104" s="24">
        <f>Q105</f>
        <v>347228.05</v>
      </c>
      <c r="R104" s="24">
        <f>R105</f>
        <v>100000</v>
      </c>
      <c r="S104" s="260">
        <f>S105</f>
        <v>100000</v>
      </c>
      <c r="T104" s="30"/>
    </row>
    <row r="105" spans="1:20" ht="22.95" customHeight="1">
      <c r="A105" s="13"/>
      <c r="B105" s="121"/>
      <c r="C105" s="140"/>
      <c r="D105" s="122"/>
      <c r="E105" s="142"/>
      <c r="F105" s="478" t="s">
        <v>73</v>
      </c>
      <c r="G105" s="478"/>
      <c r="H105" s="478"/>
      <c r="I105" s="478"/>
      <c r="J105" s="479"/>
      <c r="K105" s="20">
        <v>127</v>
      </c>
      <c r="L105" s="15">
        <v>801</v>
      </c>
      <c r="M105" s="21">
        <v>8</v>
      </c>
      <c r="N105" s="21">
        <v>1</v>
      </c>
      <c r="O105" s="22">
        <v>5840495220</v>
      </c>
      <c r="P105" s="23">
        <v>240</v>
      </c>
      <c r="Q105" s="24">
        <f>Q106+Q107</f>
        <v>347228.05</v>
      </c>
      <c r="R105" s="24">
        <f>R106+R107</f>
        <v>100000</v>
      </c>
      <c r="S105" s="260">
        <f>S106+S107</f>
        <v>100000</v>
      </c>
      <c r="T105" s="30"/>
    </row>
    <row r="106" spans="1:20" ht="22.95" customHeight="1">
      <c r="A106" s="13"/>
      <c r="B106" s="121"/>
      <c r="C106" s="140"/>
      <c r="D106" s="122"/>
      <c r="E106" s="142"/>
      <c r="F106" s="141"/>
      <c r="G106" s="141"/>
      <c r="H106" s="141"/>
      <c r="I106" s="141"/>
      <c r="J106" s="142" t="s">
        <v>303</v>
      </c>
      <c r="K106" s="20">
        <v>127</v>
      </c>
      <c r="L106" s="166"/>
      <c r="M106" s="167">
        <v>8</v>
      </c>
      <c r="N106" s="167">
        <v>1</v>
      </c>
      <c r="O106" s="22">
        <v>5840495220</v>
      </c>
      <c r="P106" s="168">
        <v>244</v>
      </c>
      <c r="Q106" s="24">
        <v>249865.8</v>
      </c>
      <c r="R106" s="24">
        <v>50000</v>
      </c>
      <c r="S106" s="260">
        <v>50000</v>
      </c>
      <c r="T106" s="30"/>
    </row>
    <row r="107" spans="1:20" ht="19.95" customHeight="1">
      <c r="A107" s="13"/>
      <c r="B107" s="121"/>
      <c r="C107" s="140"/>
      <c r="D107" s="122"/>
      <c r="E107" s="141"/>
      <c r="F107" s="141"/>
      <c r="G107" s="478" t="s">
        <v>295</v>
      </c>
      <c r="H107" s="478"/>
      <c r="I107" s="478"/>
      <c r="J107" s="479"/>
      <c r="K107" s="20">
        <v>127</v>
      </c>
      <c r="L107" s="166">
        <v>801</v>
      </c>
      <c r="M107" s="167">
        <v>8</v>
      </c>
      <c r="N107" s="167">
        <v>1</v>
      </c>
      <c r="O107" s="22">
        <v>5840495220</v>
      </c>
      <c r="P107" s="168">
        <v>247</v>
      </c>
      <c r="Q107" s="24">
        <v>97362.25</v>
      </c>
      <c r="R107" s="24">
        <v>50000</v>
      </c>
      <c r="S107" s="260">
        <v>50000</v>
      </c>
      <c r="T107" s="30"/>
    </row>
    <row r="108" spans="1:20" ht="24.6" customHeight="1">
      <c r="A108" s="13"/>
      <c r="B108" s="121"/>
      <c r="C108" s="140"/>
      <c r="D108" s="122"/>
      <c r="E108" s="142"/>
      <c r="F108" s="142"/>
      <c r="G108" s="141"/>
      <c r="H108" s="141"/>
      <c r="I108" s="141"/>
      <c r="J108" s="259" t="s">
        <v>290</v>
      </c>
      <c r="K108" s="20">
        <v>127</v>
      </c>
      <c r="L108" s="15"/>
      <c r="M108" s="21">
        <v>8</v>
      </c>
      <c r="N108" s="21">
        <v>1</v>
      </c>
      <c r="O108" s="22">
        <v>5840497030</v>
      </c>
      <c r="P108" s="23">
        <v>0</v>
      </c>
      <c r="Q108" s="24">
        <f>Q109</f>
        <v>244700</v>
      </c>
      <c r="R108" s="24">
        <f>R109</f>
        <v>0</v>
      </c>
      <c r="S108" s="260">
        <f>S109</f>
        <v>0</v>
      </c>
      <c r="T108" s="30"/>
    </row>
    <row r="109" spans="1:20" ht="13.5" customHeight="1">
      <c r="A109" s="13"/>
      <c r="B109" s="121"/>
      <c r="C109" s="140"/>
      <c r="D109" s="122"/>
      <c r="E109" s="142"/>
      <c r="F109" s="142"/>
      <c r="G109" s="141"/>
      <c r="H109" s="141"/>
      <c r="I109" s="141"/>
      <c r="J109" s="259" t="s">
        <v>46</v>
      </c>
      <c r="K109" s="20">
        <v>127</v>
      </c>
      <c r="L109" s="15"/>
      <c r="M109" s="21">
        <v>8</v>
      </c>
      <c r="N109" s="21">
        <v>1</v>
      </c>
      <c r="O109" s="22">
        <v>5840497030</v>
      </c>
      <c r="P109" s="23">
        <v>540</v>
      </c>
      <c r="Q109" s="24">
        <v>244700</v>
      </c>
      <c r="R109" s="24">
        <v>0</v>
      </c>
      <c r="S109" s="260">
        <v>0</v>
      </c>
      <c r="T109" s="30"/>
    </row>
    <row r="110" spans="1:20" ht="13.95" customHeight="1" thickBot="1">
      <c r="A110" s="6"/>
      <c r="B110" s="506" t="s">
        <v>250</v>
      </c>
      <c r="C110" s="507"/>
      <c r="D110" s="507"/>
      <c r="E110" s="507"/>
      <c r="F110" s="507"/>
      <c r="G110" s="507"/>
      <c r="H110" s="507"/>
      <c r="I110" s="507"/>
      <c r="J110" s="508"/>
      <c r="K110" s="220">
        <v>127</v>
      </c>
      <c r="L110" s="221">
        <v>0</v>
      </c>
      <c r="M110" s="220" t="s">
        <v>246</v>
      </c>
      <c r="N110" s="220" t="s">
        <v>246</v>
      </c>
      <c r="O110" s="222" t="s">
        <v>246</v>
      </c>
      <c r="P110" s="223" t="s">
        <v>246</v>
      </c>
      <c r="Q110" s="326">
        <f>Q69+Q97+Q61+Q50+Q12+Q89</f>
        <v>4914978.3599999994</v>
      </c>
      <c r="R110" s="326">
        <f>R69+R97+R61+R50+R12+R89</f>
        <v>4974280</v>
      </c>
      <c r="S110" s="326">
        <f>S69+S97+S61+S50+S12+S89</f>
        <v>3224400</v>
      </c>
      <c r="T110" s="109"/>
    </row>
    <row r="111" spans="1:20" ht="11.25" customHeight="1">
      <c r="A111" s="6"/>
      <c r="B111" s="35"/>
      <c r="C111" s="35"/>
      <c r="D111" s="35"/>
      <c r="E111" s="35"/>
      <c r="F111" s="35"/>
      <c r="G111" s="35"/>
      <c r="H111" s="35"/>
      <c r="I111" s="35"/>
      <c r="J111" s="99"/>
      <c r="K111" s="11"/>
      <c r="L111" s="11"/>
      <c r="M111" s="11"/>
      <c r="N111" s="11"/>
      <c r="O111" s="36"/>
      <c r="P111" s="36"/>
      <c r="Q111" s="37"/>
      <c r="R111" s="37"/>
      <c r="S111" s="37"/>
      <c r="T111" s="110" t="s">
        <v>63</v>
      </c>
    </row>
    <row r="112" spans="1:20" ht="12.75" customHeight="1">
      <c r="A112" s="6"/>
      <c r="B112" s="38"/>
      <c r="C112" s="38"/>
      <c r="D112" s="38"/>
      <c r="E112" s="38"/>
      <c r="F112" s="38"/>
      <c r="G112" s="38"/>
      <c r="H112" s="38"/>
      <c r="I112" s="38"/>
      <c r="J112" s="111"/>
      <c r="K112" s="112"/>
      <c r="L112" s="112"/>
      <c r="M112" s="112"/>
      <c r="N112" s="112"/>
      <c r="O112" s="113"/>
      <c r="P112" s="113"/>
      <c r="Q112" s="112"/>
      <c r="R112" s="112"/>
      <c r="S112" s="112"/>
      <c r="T112" s="106"/>
    </row>
    <row r="113" spans="1:16" ht="12.75" customHeight="1">
      <c r="A113" s="6"/>
      <c r="B113" s="38"/>
      <c r="C113" s="38"/>
      <c r="D113" s="38"/>
      <c r="E113" s="38"/>
      <c r="F113" s="38"/>
      <c r="G113" s="38"/>
      <c r="H113" s="38"/>
      <c r="I113" s="38" t="s">
        <v>76</v>
      </c>
      <c r="J113" s="111"/>
      <c r="K113" s="112"/>
      <c r="L113" s="112"/>
      <c r="M113" s="112"/>
      <c r="N113" s="112"/>
      <c r="O113" s="113"/>
      <c r="P113" s="113"/>
    </row>
    <row r="114" spans="1:16" ht="12.75" customHeight="1">
      <c r="A114" s="6"/>
      <c r="B114" s="38"/>
      <c r="C114" s="38"/>
      <c r="D114" s="38"/>
      <c r="E114" s="38"/>
      <c r="F114" s="38"/>
      <c r="G114" s="38"/>
      <c r="H114" s="38"/>
      <c r="I114" s="38"/>
      <c r="J114" s="111"/>
      <c r="K114" s="112"/>
      <c r="L114" s="112"/>
      <c r="M114" s="112"/>
      <c r="N114" s="112"/>
      <c r="O114" s="113"/>
      <c r="P114" s="113"/>
    </row>
    <row r="115" spans="1:16" ht="12.75" customHeight="1">
      <c r="A115" s="6"/>
      <c r="B115" s="38"/>
      <c r="C115" s="38"/>
      <c r="D115" s="38"/>
      <c r="E115" s="38"/>
      <c r="F115" s="38"/>
      <c r="G115" s="38"/>
      <c r="H115" s="38"/>
      <c r="I115" s="38" t="s">
        <v>76</v>
      </c>
      <c r="J115" s="111"/>
      <c r="K115" s="112"/>
      <c r="L115" s="112"/>
      <c r="M115" s="112"/>
      <c r="N115" s="112"/>
      <c r="O115" s="113"/>
      <c r="P115" s="113"/>
    </row>
    <row r="116" spans="1:16" ht="12.75" customHeight="1">
      <c r="A116" s="6"/>
      <c r="B116" s="38"/>
      <c r="C116" s="38"/>
      <c r="D116" s="38"/>
      <c r="E116" s="38"/>
      <c r="F116" s="38"/>
      <c r="G116" s="38"/>
      <c r="H116" s="38"/>
      <c r="I116" s="38"/>
      <c r="J116" s="111"/>
      <c r="K116" s="112"/>
      <c r="L116" s="112"/>
      <c r="M116" s="112"/>
      <c r="N116" s="112"/>
      <c r="O116" s="113"/>
      <c r="P116" s="113"/>
    </row>
    <row r="117" spans="1:16" ht="12.75" customHeight="1">
      <c r="A117" s="6"/>
      <c r="B117" s="38"/>
      <c r="C117" s="38"/>
      <c r="D117" s="38"/>
      <c r="E117" s="38"/>
      <c r="F117" s="38"/>
      <c r="G117" s="38"/>
      <c r="H117" s="38"/>
      <c r="I117" s="38"/>
      <c r="J117" s="111"/>
      <c r="K117" s="112"/>
      <c r="L117" s="112"/>
      <c r="M117" s="112"/>
      <c r="N117" s="112"/>
      <c r="O117" s="113"/>
      <c r="P117" s="113"/>
    </row>
    <row r="118" spans="1:16" ht="12.75" customHeight="1">
      <c r="A118" s="6"/>
      <c r="B118" s="38"/>
      <c r="C118" s="38"/>
      <c r="D118" s="38"/>
      <c r="E118" s="38"/>
      <c r="F118" s="38"/>
      <c r="G118" s="38"/>
      <c r="H118" s="38"/>
      <c r="I118" s="38"/>
      <c r="J118" s="111"/>
      <c r="K118" s="112"/>
      <c r="L118" s="112"/>
      <c r="M118" s="112"/>
      <c r="N118" s="112"/>
      <c r="O118" s="113"/>
      <c r="P118" s="113"/>
    </row>
    <row r="119" spans="1:16" ht="12.75" customHeight="1">
      <c r="A119" s="6"/>
      <c r="B119" s="39"/>
      <c r="C119" s="39"/>
      <c r="D119" s="39"/>
      <c r="E119" s="39"/>
      <c r="F119" s="39"/>
      <c r="G119" s="39"/>
      <c r="H119" s="39"/>
      <c r="I119" s="39"/>
      <c r="J119" s="111"/>
      <c r="K119" s="112"/>
      <c r="L119" s="112"/>
      <c r="M119" s="112"/>
      <c r="N119" s="112"/>
      <c r="O119" s="113"/>
      <c r="P119" s="113"/>
    </row>
  </sheetData>
  <mergeCells count="55">
    <mergeCell ref="F93:J93"/>
    <mergeCell ref="B110:J110"/>
    <mergeCell ref="C70:J70"/>
    <mergeCell ref="G107:J107"/>
    <mergeCell ref="D98:J98"/>
    <mergeCell ref="E99:J99"/>
    <mergeCell ref="F81:J81"/>
    <mergeCell ref="G83:J83"/>
    <mergeCell ref="G103:J103"/>
    <mergeCell ref="F105:J105"/>
    <mergeCell ref="F101:J101"/>
    <mergeCell ref="G86:J86"/>
    <mergeCell ref="E73:J73"/>
    <mergeCell ref="D71:J71"/>
    <mergeCell ref="G77:J77"/>
    <mergeCell ref="G96:J96"/>
    <mergeCell ref="B97:J97"/>
    <mergeCell ref="E91:J91"/>
    <mergeCell ref="E63:J63"/>
    <mergeCell ref="E40:J40"/>
    <mergeCell ref="F54:J54"/>
    <mergeCell ref="D44:J44"/>
    <mergeCell ref="B50:J50"/>
    <mergeCell ref="B61:J61"/>
    <mergeCell ref="E46:J46"/>
    <mergeCell ref="D51:J51"/>
    <mergeCell ref="E52:J52"/>
    <mergeCell ref="D62:J62"/>
    <mergeCell ref="G60:J60"/>
    <mergeCell ref="G55:J55"/>
    <mergeCell ref="Q1:S1"/>
    <mergeCell ref="Q2:S2"/>
    <mergeCell ref="Q3:S3"/>
    <mergeCell ref="Q4:S4"/>
    <mergeCell ref="B10:J10"/>
    <mergeCell ref="J5:S6"/>
    <mergeCell ref="F82:J82"/>
    <mergeCell ref="A11:J11"/>
    <mergeCell ref="G29:J29"/>
    <mergeCell ref="G35:J35"/>
    <mergeCell ref="E24:J24"/>
    <mergeCell ref="B9:J9"/>
    <mergeCell ref="D13:J13"/>
    <mergeCell ref="D38:J38"/>
    <mergeCell ref="F65:J65"/>
    <mergeCell ref="F74:J74"/>
    <mergeCell ref="E14:J14"/>
    <mergeCell ref="B12:J12"/>
    <mergeCell ref="F25:J25"/>
    <mergeCell ref="G26:J26"/>
    <mergeCell ref="G20:J20"/>
    <mergeCell ref="D22:J22"/>
    <mergeCell ref="F17:J17"/>
    <mergeCell ref="B69:J69"/>
    <mergeCell ref="G68:J68"/>
  </mergeCells>
  <pageMargins left="0.70866141732283472" right="0.70866141732283472" top="0.74803149606299213" bottom="0.74803149606299213" header="0.31496062992125984" footer="0.31496062992125984"/>
  <pageSetup paperSize="9" scale="63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3"/>
  <sheetViews>
    <sheetView zoomScale="85" zoomScaleNormal="85" workbookViewId="0">
      <selection activeCell="O4" sqref="O4"/>
    </sheetView>
  </sheetViews>
  <sheetFormatPr defaultRowHeight="13.2"/>
  <cols>
    <col min="1" max="1" width="0.88671875" customWidth="1"/>
    <col min="2" max="2" width="0.44140625" customWidth="1"/>
    <col min="3" max="3" width="0.6640625" customWidth="1"/>
    <col min="4" max="7" width="8.88671875" customWidth="1"/>
    <col min="8" max="8" width="5.5546875" customWidth="1"/>
    <col min="9" max="9" width="3.6640625" customWidth="1"/>
    <col min="10" max="10" width="3.109375" customWidth="1"/>
    <col min="11" max="11" width="11.109375" style="351" customWidth="1"/>
    <col min="12" max="12" width="5" customWidth="1"/>
    <col min="13" max="13" width="4.6640625" customWidth="1"/>
    <col min="14" max="14" width="5.44140625" customWidth="1"/>
    <col min="15" max="15" width="10.88671875" customWidth="1"/>
    <col min="16" max="16" width="11" customWidth="1"/>
    <col min="17" max="17" width="11.33203125" customWidth="1"/>
  </cols>
  <sheetData>
    <row r="1" spans="1:17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346"/>
      <c r="L1" s="176"/>
      <c r="M1" s="176"/>
      <c r="N1" s="176"/>
      <c r="O1" s="170" t="s">
        <v>374</v>
      </c>
      <c r="P1" s="169"/>
      <c r="Q1" s="169"/>
    </row>
    <row r="2" spans="1:17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346"/>
      <c r="L2" s="176"/>
      <c r="M2" s="176"/>
      <c r="N2" s="176"/>
      <c r="O2" s="170" t="s">
        <v>61</v>
      </c>
      <c r="P2" s="169"/>
      <c r="Q2" s="169"/>
    </row>
    <row r="3" spans="1:17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346"/>
      <c r="L3" s="176"/>
      <c r="M3" s="176"/>
      <c r="N3" s="176"/>
      <c r="O3" s="170" t="s">
        <v>329</v>
      </c>
      <c r="P3" s="169"/>
      <c r="Q3" s="169"/>
    </row>
    <row r="4" spans="1:17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346"/>
      <c r="L4" s="176"/>
      <c r="M4" s="176"/>
      <c r="N4" s="176"/>
      <c r="O4" s="171" t="s">
        <v>401</v>
      </c>
      <c r="P4" s="169"/>
      <c r="Q4" s="169"/>
    </row>
    <row r="5" spans="1:17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346"/>
      <c r="L5" s="176"/>
      <c r="M5" s="176"/>
      <c r="N5" s="176"/>
      <c r="O5" s="169"/>
      <c r="P5" s="169"/>
      <c r="Q5" s="169"/>
    </row>
    <row r="6" spans="1:17" ht="64.2" customHeight="1">
      <c r="A6" s="521" t="s">
        <v>384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</row>
    <row r="7" spans="1:17">
      <c r="A7" s="523"/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169"/>
      <c r="P7" s="169"/>
      <c r="Q7" s="169"/>
    </row>
    <row r="8" spans="1:17" ht="13.8" thickBot="1">
      <c r="A8" s="523"/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169"/>
      <c r="P8" s="169"/>
      <c r="Q8" s="172" t="s">
        <v>62</v>
      </c>
    </row>
    <row r="9" spans="1:17" ht="13.8" thickBot="1">
      <c r="A9" s="514" t="s">
        <v>64</v>
      </c>
      <c r="B9" s="515"/>
      <c r="C9" s="515"/>
      <c r="D9" s="515"/>
      <c r="E9" s="515"/>
      <c r="F9" s="515"/>
      <c r="G9" s="515"/>
      <c r="H9" s="515"/>
      <c r="I9" s="515"/>
      <c r="J9" s="516"/>
      <c r="K9" s="347" t="s">
        <v>248</v>
      </c>
      <c r="L9" s="173" t="s">
        <v>230</v>
      </c>
      <c r="M9" s="173" t="s">
        <v>231</v>
      </c>
      <c r="N9" s="173" t="s">
        <v>249</v>
      </c>
      <c r="O9" s="174">
        <v>2023</v>
      </c>
      <c r="P9" s="174">
        <v>2024</v>
      </c>
      <c r="Q9" s="175">
        <v>2025</v>
      </c>
    </row>
    <row r="10" spans="1:17" ht="48" customHeight="1">
      <c r="A10" s="524" t="s">
        <v>360</v>
      </c>
      <c r="B10" s="524"/>
      <c r="C10" s="524"/>
      <c r="D10" s="524"/>
      <c r="E10" s="524"/>
      <c r="F10" s="524"/>
      <c r="G10" s="524"/>
      <c r="H10" s="524"/>
      <c r="I10" s="524"/>
      <c r="J10" s="524"/>
      <c r="K10" s="348">
        <v>5800000000</v>
      </c>
      <c r="L10" s="212">
        <v>0</v>
      </c>
      <c r="M10" s="212">
        <v>0</v>
      </c>
      <c r="N10" s="213">
        <v>0</v>
      </c>
      <c r="O10" s="214">
        <f>O44+O12+O17+O26+O31+O73</f>
        <v>4914978.3600000003</v>
      </c>
      <c r="P10" s="214">
        <f>P44+P12+P17+P26+P31</f>
        <v>4974280</v>
      </c>
      <c r="Q10" s="214">
        <f>Q44+Q12+Q17+Q26+Q31</f>
        <v>3224400</v>
      </c>
    </row>
    <row r="11" spans="1:17" ht="25.2" customHeight="1">
      <c r="A11" s="206"/>
      <c r="B11" s="517" t="s">
        <v>315</v>
      </c>
      <c r="C11" s="517"/>
      <c r="D11" s="517"/>
      <c r="E11" s="517"/>
      <c r="F11" s="517"/>
      <c r="G11" s="517"/>
      <c r="H11" s="517"/>
      <c r="I11" s="517"/>
      <c r="J11" s="517"/>
      <c r="K11" s="348">
        <v>5840000000</v>
      </c>
      <c r="L11" s="212">
        <v>0</v>
      </c>
      <c r="M11" s="212">
        <v>0</v>
      </c>
      <c r="N11" s="213">
        <v>0</v>
      </c>
      <c r="O11" s="214">
        <f>O12+O17+O26+O31+O44</f>
        <v>3444399.3600000003</v>
      </c>
      <c r="P11" s="214">
        <f>P12+P17+P26+P31+P44</f>
        <v>4974280</v>
      </c>
      <c r="Q11" s="214">
        <f>Q12+Q17+Q26+Q31+Q44</f>
        <v>3224400</v>
      </c>
    </row>
    <row r="12" spans="1:17" ht="25.2" customHeight="1">
      <c r="A12" s="206"/>
      <c r="B12" s="517" t="s">
        <v>318</v>
      </c>
      <c r="C12" s="517"/>
      <c r="D12" s="517"/>
      <c r="E12" s="517"/>
      <c r="F12" s="517"/>
      <c r="G12" s="517"/>
      <c r="H12" s="517"/>
      <c r="I12" s="517"/>
      <c r="J12" s="517"/>
      <c r="K12" s="348">
        <v>5840100000</v>
      </c>
      <c r="L12" s="212">
        <v>0</v>
      </c>
      <c r="M12" s="212">
        <v>0</v>
      </c>
      <c r="N12" s="213">
        <v>0</v>
      </c>
      <c r="O12" s="214">
        <f>O13</f>
        <v>7410.15</v>
      </c>
      <c r="P12" s="214">
        <f>P13</f>
        <v>10000</v>
      </c>
      <c r="Q12" s="214">
        <f>Q13</f>
        <v>10000</v>
      </c>
    </row>
    <row r="13" spans="1:17" ht="26.4" customHeight="1">
      <c r="A13" s="206"/>
      <c r="B13" s="206"/>
      <c r="C13" s="518" t="s">
        <v>319</v>
      </c>
      <c r="D13" s="519"/>
      <c r="E13" s="519"/>
      <c r="F13" s="519"/>
      <c r="G13" s="519"/>
      <c r="H13" s="519"/>
      <c r="I13" s="519"/>
      <c r="J13" s="520"/>
      <c r="K13" s="349">
        <v>5840195020</v>
      </c>
      <c r="L13" s="208">
        <v>0</v>
      </c>
      <c r="M13" s="208">
        <v>0</v>
      </c>
      <c r="N13" s="209">
        <v>0</v>
      </c>
      <c r="O13" s="210">
        <f t="shared" ref="O13:Q14" si="0">O14</f>
        <v>7410.15</v>
      </c>
      <c r="P13" s="210">
        <f t="shared" si="0"/>
        <v>10000</v>
      </c>
      <c r="Q13" s="210">
        <f t="shared" si="0"/>
        <v>10000</v>
      </c>
    </row>
    <row r="14" spans="1:17" ht="22.2" customHeight="1">
      <c r="A14" s="512" t="s">
        <v>56</v>
      </c>
      <c r="B14" s="512"/>
      <c r="C14" s="512"/>
      <c r="D14" s="512"/>
      <c r="E14" s="512"/>
      <c r="F14" s="512"/>
      <c r="G14" s="512"/>
      <c r="H14" s="512"/>
      <c r="I14" s="512"/>
      <c r="J14" s="512"/>
      <c r="K14" s="349">
        <v>5840195020</v>
      </c>
      <c r="L14" s="208">
        <v>3</v>
      </c>
      <c r="M14" s="208">
        <v>0</v>
      </c>
      <c r="N14" s="209">
        <v>0</v>
      </c>
      <c r="O14" s="210">
        <f>O15</f>
        <v>7410.15</v>
      </c>
      <c r="P14" s="210">
        <f t="shared" si="0"/>
        <v>10000</v>
      </c>
      <c r="Q14" s="210">
        <f t="shared" si="0"/>
        <v>10000</v>
      </c>
    </row>
    <row r="15" spans="1:17" ht="21" customHeight="1">
      <c r="A15" s="512" t="s">
        <v>302</v>
      </c>
      <c r="B15" s="512"/>
      <c r="C15" s="512"/>
      <c r="D15" s="512"/>
      <c r="E15" s="512"/>
      <c r="F15" s="512"/>
      <c r="G15" s="512"/>
      <c r="H15" s="512"/>
      <c r="I15" s="512"/>
      <c r="J15" s="512"/>
      <c r="K15" s="349">
        <v>5840195020</v>
      </c>
      <c r="L15" s="208">
        <v>3</v>
      </c>
      <c r="M15" s="208">
        <v>10</v>
      </c>
      <c r="N15" s="209">
        <v>0</v>
      </c>
      <c r="O15" s="210">
        <f>O16</f>
        <v>7410.15</v>
      </c>
      <c r="P15" s="210">
        <f>P16</f>
        <v>10000</v>
      </c>
      <c r="Q15" s="210">
        <f>Q16</f>
        <v>10000</v>
      </c>
    </row>
    <row r="16" spans="1:17" ht="29.4" customHeight="1">
      <c r="A16" s="513" t="s">
        <v>73</v>
      </c>
      <c r="B16" s="513"/>
      <c r="C16" s="513"/>
      <c r="D16" s="513"/>
      <c r="E16" s="513"/>
      <c r="F16" s="513"/>
      <c r="G16" s="513"/>
      <c r="H16" s="513"/>
      <c r="I16" s="513"/>
      <c r="J16" s="513"/>
      <c r="K16" s="349">
        <v>5840195020</v>
      </c>
      <c r="L16" s="208">
        <v>3</v>
      </c>
      <c r="M16" s="208">
        <v>10</v>
      </c>
      <c r="N16" s="209">
        <v>240</v>
      </c>
      <c r="O16" s="210">
        <v>7410.15</v>
      </c>
      <c r="P16" s="210">
        <v>10000</v>
      </c>
      <c r="Q16" s="210">
        <v>10000</v>
      </c>
    </row>
    <row r="17" spans="1:17" ht="34.200000000000003" customHeight="1">
      <c r="A17" s="206"/>
      <c r="B17" s="517" t="s">
        <v>323</v>
      </c>
      <c r="C17" s="517"/>
      <c r="D17" s="517"/>
      <c r="E17" s="517"/>
      <c r="F17" s="517"/>
      <c r="G17" s="517"/>
      <c r="H17" s="517"/>
      <c r="I17" s="517"/>
      <c r="J17" s="517"/>
      <c r="K17" s="348">
        <v>5840200000</v>
      </c>
      <c r="L17" s="212">
        <v>0</v>
      </c>
      <c r="M17" s="212">
        <v>0</v>
      </c>
      <c r="N17" s="213">
        <v>0</v>
      </c>
      <c r="O17" s="214">
        <f>O18</f>
        <v>449568.53</v>
      </c>
      <c r="P17" s="214">
        <f>P18+P22</f>
        <v>2294500</v>
      </c>
      <c r="Q17" s="214">
        <f>Q19</f>
        <v>312000</v>
      </c>
    </row>
    <row r="18" spans="1:17" ht="22.95" customHeight="1">
      <c r="A18" s="518" t="s">
        <v>74</v>
      </c>
      <c r="B18" s="519"/>
      <c r="C18" s="519"/>
      <c r="D18" s="519"/>
      <c r="E18" s="519"/>
      <c r="F18" s="519"/>
      <c r="G18" s="519"/>
      <c r="H18" s="519"/>
      <c r="I18" s="519"/>
      <c r="J18" s="520"/>
      <c r="K18" s="348">
        <v>5840295280</v>
      </c>
      <c r="L18" s="212">
        <v>0</v>
      </c>
      <c r="M18" s="212">
        <v>0</v>
      </c>
      <c r="N18" s="213">
        <v>0</v>
      </c>
      <c r="O18" s="214">
        <f t="shared" ref="O18:Q20" si="1">O19</f>
        <v>449568.53</v>
      </c>
      <c r="P18" s="214">
        <f t="shared" si="1"/>
        <v>297000</v>
      </c>
      <c r="Q18" s="214">
        <f t="shared" si="1"/>
        <v>312000</v>
      </c>
    </row>
    <row r="19" spans="1:17" ht="16.2" customHeight="1">
      <c r="A19" s="512" t="s">
        <v>57</v>
      </c>
      <c r="B19" s="512"/>
      <c r="C19" s="512"/>
      <c r="D19" s="512"/>
      <c r="E19" s="512"/>
      <c r="F19" s="512"/>
      <c r="G19" s="512"/>
      <c r="H19" s="512"/>
      <c r="I19" s="512"/>
      <c r="J19" s="512"/>
      <c r="K19" s="348">
        <v>5840295280</v>
      </c>
      <c r="L19" s="208">
        <v>4</v>
      </c>
      <c r="M19" s="208">
        <v>0</v>
      </c>
      <c r="N19" s="209">
        <v>0</v>
      </c>
      <c r="O19" s="210">
        <f t="shared" si="1"/>
        <v>449568.53</v>
      </c>
      <c r="P19" s="210">
        <f t="shared" si="1"/>
        <v>297000</v>
      </c>
      <c r="Q19" s="210">
        <f t="shared" si="1"/>
        <v>312000</v>
      </c>
    </row>
    <row r="20" spans="1:17" ht="13.95" customHeight="1">
      <c r="A20" s="512" t="s">
        <v>58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348">
        <v>5840295280</v>
      </c>
      <c r="L20" s="208">
        <v>4</v>
      </c>
      <c r="M20" s="208">
        <v>9</v>
      </c>
      <c r="N20" s="209">
        <v>0</v>
      </c>
      <c r="O20" s="210">
        <f>O21</f>
        <v>449568.53</v>
      </c>
      <c r="P20" s="210">
        <f t="shared" si="1"/>
        <v>297000</v>
      </c>
      <c r="Q20" s="210">
        <f t="shared" si="1"/>
        <v>312000</v>
      </c>
    </row>
    <row r="21" spans="1:17" ht="23.4" customHeight="1">
      <c r="A21" s="513" t="s">
        <v>73</v>
      </c>
      <c r="B21" s="513"/>
      <c r="C21" s="513"/>
      <c r="D21" s="513"/>
      <c r="E21" s="513"/>
      <c r="F21" s="513"/>
      <c r="G21" s="513"/>
      <c r="H21" s="513"/>
      <c r="I21" s="513"/>
      <c r="J21" s="513"/>
      <c r="K21" s="348">
        <v>5840295280</v>
      </c>
      <c r="L21" s="208">
        <v>4</v>
      </c>
      <c r="M21" s="208">
        <v>9</v>
      </c>
      <c r="N21" s="209">
        <v>240</v>
      </c>
      <c r="O21" s="210">
        <v>449568.53</v>
      </c>
      <c r="P21" s="210">
        <v>297000</v>
      </c>
      <c r="Q21" s="210">
        <v>312000</v>
      </c>
    </row>
    <row r="22" spans="1:17" ht="23.4" customHeight="1">
      <c r="A22" s="513" t="s">
        <v>334</v>
      </c>
      <c r="B22" s="513"/>
      <c r="C22" s="513"/>
      <c r="D22" s="513"/>
      <c r="E22" s="513"/>
      <c r="F22" s="513"/>
      <c r="G22" s="513"/>
      <c r="H22" s="513"/>
      <c r="I22" s="513"/>
      <c r="J22" s="513"/>
      <c r="K22" s="300" t="s">
        <v>335</v>
      </c>
      <c r="L22" s="208">
        <v>0</v>
      </c>
      <c r="M22" s="208">
        <v>0</v>
      </c>
      <c r="N22" s="209">
        <v>0</v>
      </c>
      <c r="O22" s="210">
        <f>O25</f>
        <v>0</v>
      </c>
      <c r="P22" s="210">
        <f>P25</f>
        <v>1997500</v>
      </c>
      <c r="Q22" s="210">
        <f>Q25</f>
        <v>0</v>
      </c>
    </row>
    <row r="23" spans="1:17" ht="16.2" customHeight="1">
      <c r="A23" s="512" t="s">
        <v>57</v>
      </c>
      <c r="B23" s="512"/>
      <c r="C23" s="512"/>
      <c r="D23" s="512"/>
      <c r="E23" s="512"/>
      <c r="F23" s="512"/>
      <c r="G23" s="512"/>
      <c r="H23" s="512"/>
      <c r="I23" s="512"/>
      <c r="J23" s="512"/>
      <c r="K23" s="300" t="s">
        <v>335</v>
      </c>
      <c r="L23" s="208">
        <v>4</v>
      </c>
      <c r="M23" s="208">
        <v>0</v>
      </c>
      <c r="N23" s="209">
        <v>0</v>
      </c>
      <c r="O23" s="210">
        <f t="shared" ref="O23:Q24" si="2">O24</f>
        <v>0</v>
      </c>
      <c r="P23" s="210">
        <f t="shared" si="2"/>
        <v>1997500</v>
      </c>
      <c r="Q23" s="210">
        <f t="shared" si="2"/>
        <v>0</v>
      </c>
    </row>
    <row r="24" spans="1:17" ht="13.95" customHeight="1">
      <c r="A24" s="512" t="s">
        <v>58</v>
      </c>
      <c r="B24" s="512"/>
      <c r="C24" s="512"/>
      <c r="D24" s="512"/>
      <c r="E24" s="512"/>
      <c r="F24" s="512"/>
      <c r="G24" s="512"/>
      <c r="H24" s="512"/>
      <c r="I24" s="512"/>
      <c r="J24" s="512"/>
      <c r="K24" s="300" t="s">
        <v>335</v>
      </c>
      <c r="L24" s="208">
        <v>4</v>
      </c>
      <c r="M24" s="208">
        <v>9</v>
      </c>
      <c r="N24" s="209">
        <v>0</v>
      </c>
      <c r="O24" s="210">
        <f>O25</f>
        <v>0</v>
      </c>
      <c r="P24" s="210">
        <f t="shared" si="2"/>
        <v>1997500</v>
      </c>
      <c r="Q24" s="210">
        <f t="shared" si="2"/>
        <v>0</v>
      </c>
    </row>
    <row r="25" spans="1:17" ht="23.4" customHeight="1">
      <c r="A25" s="513" t="s">
        <v>73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300" t="s">
        <v>335</v>
      </c>
      <c r="L25" s="208">
        <v>4</v>
      </c>
      <c r="M25" s="208">
        <v>9</v>
      </c>
      <c r="N25" s="209">
        <v>240</v>
      </c>
      <c r="O25" s="210">
        <v>0</v>
      </c>
      <c r="P25" s="210">
        <v>1997500</v>
      </c>
      <c r="Q25" s="210">
        <v>0</v>
      </c>
    </row>
    <row r="26" spans="1:17" ht="24.6" customHeight="1">
      <c r="A26" s="206"/>
      <c r="B26" s="525" t="s">
        <v>331</v>
      </c>
      <c r="C26" s="525"/>
      <c r="D26" s="525"/>
      <c r="E26" s="525"/>
      <c r="F26" s="525"/>
      <c r="G26" s="525"/>
      <c r="H26" s="525"/>
      <c r="I26" s="525"/>
      <c r="J26" s="525"/>
      <c r="K26" s="348">
        <v>5840300000</v>
      </c>
      <c r="L26" s="212">
        <v>0</v>
      </c>
      <c r="M26" s="212">
        <v>0</v>
      </c>
      <c r="N26" s="213">
        <v>0</v>
      </c>
      <c r="O26" s="214">
        <f>O27</f>
        <v>47150</v>
      </c>
      <c r="P26" s="214">
        <f>P27</f>
        <v>50000</v>
      </c>
      <c r="Q26" s="214">
        <f>Q27</f>
        <v>50000</v>
      </c>
    </row>
    <row r="27" spans="1:17" ht="24" customHeight="1">
      <c r="A27" s="206"/>
      <c r="B27" s="206"/>
      <c r="C27" s="512" t="s">
        <v>373</v>
      </c>
      <c r="D27" s="512"/>
      <c r="E27" s="512"/>
      <c r="F27" s="512"/>
      <c r="G27" s="512"/>
      <c r="H27" s="512"/>
      <c r="I27" s="512"/>
      <c r="J27" s="512"/>
      <c r="K27" s="349">
        <v>5840395310</v>
      </c>
      <c r="L27" s="208">
        <v>0</v>
      </c>
      <c r="M27" s="208">
        <v>0</v>
      </c>
      <c r="N27" s="209">
        <v>0</v>
      </c>
      <c r="O27" s="210">
        <f t="shared" ref="O27:Q29" si="3">O28</f>
        <v>47150</v>
      </c>
      <c r="P27" s="210">
        <f t="shared" si="3"/>
        <v>50000</v>
      </c>
      <c r="Q27" s="210">
        <f t="shared" si="3"/>
        <v>50000</v>
      </c>
    </row>
    <row r="28" spans="1:17" ht="13.95" customHeight="1">
      <c r="A28" s="512" t="s">
        <v>194</v>
      </c>
      <c r="B28" s="512"/>
      <c r="C28" s="512"/>
      <c r="D28" s="512"/>
      <c r="E28" s="512"/>
      <c r="F28" s="512"/>
      <c r="G28" s="512"/>
      <c r="H28" s="512"/>
      <c r="I28" s="512"/>
      <c r="J28" s="512"/>
      <c r="K28" s="349">
        <v>5840395310</v>
      </c>
      <c r="L28" s="208">
        <v>5</v>
      </c>
      <c r="M28" s="208">
        <v>0</v>
      </c>
      <c r="N28" s="209">
        <v>0</v>
      </c>
      <c r="O28" s="210">
        <f t="shared" si="3"/>
        <v>47150</v>
      </c>
      <c r="P28" s="210">
        <f t="shared" si="3"/>
        <v>50000</v>
      </c>
      <c r="Q28" s="210">
        <f t="shared" si="3"/>
        <v>50000</v>
      </c>
    </row>
    <row r="29" spans="1:17" ht="24" customHeight="1">
      <c r="A29" s="512" t="s">
        <v>191</v>
      </c>
      <c r="B29" s="512"/>
      <c r="C29" s="512"/>
      <c r="D29" s="512"/>
      <c r="E29" s="512"/>
      <c r="F29" s="512"/>
      <c r="G29" s="512"/>
      <c r="H29" s="512"/>
      <c r="I29" s="512"/>
      <c r="J29" s="512"/>
      <c r="K29" s="349">
        <v>5840395310</v>
      </c>
      <c r="L29" s="208">
        <v>5</v>
      </c>
      <c r="M29" s="208">
        <v>3</v>
      </c>
      <c r="N29" s="209">
        <v>0</v>
      </c>
      <c r="O29" s="210">
        <f t="shared" si="3"/>
        <v>47150</v>
      </c>
      <c r="P29" s="210">
        <f t="shared" si="3"/>
        <v>50000</v>
      </c>
      <c r="Q29" s="210">
        <f t="shared" si="3"/>
        <v>50000</v>
      </c>
    </row>
    <row r="30" spans="1:17" ht="21" customHeight="1">
      <c r="A30" s="513" t="s">
        <v>73</v>
      </c>
      <c r="B30" s="513"/>
      <c r="C30" s="513"/>
      <c r="D30" s="513"/>
      <c r="E30" s="513"/>
      <c r="F30" s="513"/>
      <c r="G30" s="513"/>
      <c r="H30" s="513"/>
      <c r="I30" s="513"/>
      <c r="J30" s="513"/>
      <c r="K30" s="349">
        <v>5840395310</v>
      </c>
      <c r="L30" s="208">
        <v>5</v>
      </c>
      <c r="M30" s="208">
        <v>3</v>
      </c>
      <c r="N30" s="209">
        <v>240</v>
      </c>
      <c r="O30" s="210">
        <v>47150</v>
      </c>
      <c r="P30" s="210">
        <v>50000</v>
      </c>
      <c r="Q30" s="210">
        <v>50000</v>
      </c>
    </row>
    <row r="31" spans="1:17" ht="28.2" customHeight="1">
      <c r="A31" s="206"/>
      <c r="B31" s="517" t="s">
        <v>324</v>
      </c>
      <c r="C31" s="517"/>
      <c r="D31" s="517"/>
      <c r="E31" s="517"/>
      <c r="F31" s="517"/>
      <c r="G31" s="517"/>
      <c r="H31" s="517"/>
      <c r="I31" s="517"/>
      <c r="J31" s="517"/>
      <c r="K31" s="348">
        <v>5840400000</v>
      </c>
      <c r="L31" s="212">
        <v>0</v>
      </c>
      <c r="M31" s="212">
        <v>0</v>
      </c>
      <c r="N31" s="213">
        <v>0</v>
      </c>
      <c r="O31" s="214">
        <f>O33+O36+O40</f>
        <v>1427928.05</v>
      </c>
      <c r="P31" s="214">
        <f>P33+P36+P40</f>
        <v>1123000</v>
      </c>
      <c r="Q31" s="214">
        <f>Q33+Q36+Q40</f>
        <v>1123000</v>
      </c>
    </row>
    <row r="32" spans="1:17" ht="28.2" customHeight="1">
      <c r="A32" s="512" t="s">
        <v>196</v>
      </c>
      <c r="B32" s="512"/>
      <c r="C32" s="512"/>
      <c r="D32" s="512"/>
      <c r="E32" s="512"/>
      <c r="F32" s="512"/>
      <c r="G32" s="512"/>
      <c r="H32" s="512"/>
      <c r="I32" s="512"/>
      <c r="J32" s="512"/>
      <c r="K32" s="349">
        <v>5840475080</v>
      </c>
      <c r="L32" s="208">
        <v>0</v>
      </c>
      <c r="M32" s="208">
        <v>0</v>
      </c>
      <c r="N32" s="209">
        <v>0</v>
      </c>
      <c r="O32" s="210">
        <f t="shared" ref="O32:Q34" si="4">O33</f>
        <v>836000</v>
      </c>
      <c r="P32" s="210">
        <f t="shared" si="4"/>
        <v>1023000</v>
      </c>
      <c r="Q32" s="210">
        <f t="shared" si="4"/>
        <v>1023000</v>
      </c>
    </row>
    <row r="33" spans="1:17" ht="14.4" customHeight="1">
      <c r="A33" s="206"/>
      <c r="B33" s="207"/>
      <c r="C33" s="512" t="s">
        <v>59</v>
      </c>
      <c r="D33" s="512"/>
      <c r="E33" s="512"/>
      <c r="F33" s="512"/>
      <c r="G33" s="512"/>
      <c r="H33" s="512"/>
      <c r="I33" s="512"/>
      <c r="J33" s="512"/>
      <c r="K33" s="349">
        <v>5840475080</v>
      </c>
      <c r="L33" s="208">
        <v>8</v>
      </c>
      <c r="M33" s="208">
        <v>0</v>
      </c>
      <c r="N33" s="209">
        <v>0</v>
      </c>
      <c r="O33" s="210">
        <f t="shared" si="4"/>
        <v>836000</v>
      </c>
      <c r="P33" s="210">
        <f t="shared" si="4"/>
        <v>1023000</v>
      </c>
      <c r="Q33" s="210">
        <f t="shared" si="4"/>
        <v>1023000</v>
      </c>
    </row>
    <row r="34" spans="1:17" ht="14.4" customHeight="1">
      <c r="A34" s="206"/>
      <c r="B34" s="518" t="s">
        <v>308</v>
      </c>
      <c r="C34" s="519"/>
      <c r="D34" s="519"/>
      <c r="E34" s="519"/>
      <c r="F34" s="519"/>
      <c r="G34" s="519"/>
      <c r="H34" s="519"/>
      <c r="I34" s="519"/>
      <c r="J34" s="520"/>
      <c r="K34" s="349">
        <v>5840475080</v>
      </c>
      <c r="L34" s="208">
        <v>8</v>
      </c>
      <c r="M34" s="208">
        <v>1</v>
      </c>
      <c r="N34" s="209">
        <v>0</v>
      </c>
      <c r="O34" s="210">
        <f t="shared" si="4"/>
        <v>836000</v>
      </c>
      <c r="P34" s="210">
        <f t="shared" si="4"/>
        <v>1023000</v>
      </c>
      <c r="Q34" s="210">
        <f t="shared" si="4"/>
        <v>1023000</v>
      </c>
    </row>
    <row r="35" spans="1:17" ht="12.6" customHeight="1">
      <c r="A35" s="512" t="s">
        <v>46</v>
      </c>
      <c r="B35" s="512"/>
      <c r="C35" s="512"/>
      <c r="D35" s="512"/>
      <c r="E35" s="512"/>
      <c r="F35" s="512"/>
      <c r="G35" s="512"/>
      <c r="H35" s="512"/>
      <c r="I35" s="512"/>
      <c r="J35" s="512"/>
      <c r="K35" s="349">
        <v>5840475080</v>
      </c>
      <c r="L35" s="208">
        <v>8</v>
      </c>
      <c r="M35" s="208">
        <v>1</v>
      </c>
      <c r="N35" s="209">
        <v>540</v>
      </c>
      <c r="O35" s="210">
        <v>836000</v>
      </c>
      <c r="P35" s="210">
        <v>1023000</v>
      </c>
      <c r="Q35" s="210">
        <v>1023000</v>
      </c>
    </row>
    <row r="36" spans="1:17" ht="21" customHeight="1">
      <c r="A36" s="206"/>
      <c r="B36" s="206"/>
      <c r="C36" s="512" t="s">
        <v>325</v>
      </c>
      <c r="D36" s="512"/>
      <c r="E36" s="512"/>
      <c r="F36" s="512"/>
      <c r="G36" s="512"/>
      <c r="H36" s="512"/>
      <c r="I36" s="512"/>
      <c r="J36" s="512"/>
      <c r="K36" s="349">
        <v>5840495220</v>
      </c>
      <c r="L36" s="208">
        <v>0</v>
      </c>
      <c r="M36" s="208">
        <v>0</v>
      </c>
      <c r="N36" s="209">
        <v>0</v>
      </c>
      <c r="O36" s="210">
        <f>O39</f>
        <v>347228.05</v>
      </c>
      <c r="P36" s="210">
        <f>P39</f>
        <v>100000</v>
      </c>
      <c r="Q36" s="210">
        <f>Q39</f>
        <v>100000</v>
      </c>
    </row>
    <row r="37" spans="1:17" ht="21" customHeight="1">
      <c r="A37" s="518" t="s">
        <v>59</v>
      </c>
      <c r="B37" s="519"/>
      <c r="C37" s="519"/>
      <c r="D37" s="519"/>
      <c r="E37" s="519"/>
      <c r="F37" s="519"/>
      <c r="G37" s="519"/>
      <c r="H37" s="519"/>
      <c r="I37" s="519"/>
      <c r="J37" s="520"/>
      <c r="K37" s="349">
        <v>5840495220</v>
      </c>
      <c r="L37" s="208">
        <v>8</v>
      </c>
      <c r="M37" s="208">
        <v>0</v>
      </c>
      <c r="N37" s="209">
        <v>0</v>
      </c>
      <c r="O37" s="210">
        <f t="shared" ref="O37:Q38" si="5">O38</f>
        <v>347228.05</v>
      </c>
      <c r="P37" s="210">
        <f t="shared" si="5"/>
        <v>100000</v>
      </c>
      <c r="Q37" s="210">
        <f t="shared" si="5"/>
        <v>100000</v>
      </c>
    </row>
    <row r="38" spans="1:17" ht="21" customHeight="1">
      <c r="A38" s="206"/>
      <c r="B38" s="518" t="s">
        <v>308</v>
      </c>
      <c r="C38" s="519"/>
      <c r="D38" s="519"/>
      <c r="E38" s="519"/>
      <c r="F38" s="519"/>
      <c r="G38" s="519"/>
      <c r="H38" s="519"/>
      <c r="I38" s="519"/>
      <c r="J38" s="520"/>
      <c r="K38" s="349">
        <v>5840495220</v>
      </c>
      <c r="L38" s="208">
        <v>8</v>
      </c>
      <c r="M38" s="208">
        <v>1</v>
      </c>
      <c r="N38" s="209">
        <v>0</v>
      </c>
      <c r="O38" s="210">
        <f t="shared" si="5"/>
        <v>347228.05</v>
      </c>
      <c r="P38" s="210">
        <f t="shared" si="5"/>
        <v>100000</v>
      </c>
      <c r="Q38" s="210">
        <f t="shared" si="5"/>
        <v>100000</v>
      </c>
    </row>
    <row r="39" spans="1:17" ht="24" customHeight="1">
      <c r="A39" s="512" t="s">
        <v>73</v>
      </c>
      <c r="B39" s="512"/>
      <c r="C39" s="512"/>
      <c r="D39" s="512"/>
      <c r="E39" s="512"/>
      <c r="F39" s="512"/>
      <c r="G39" s="512"/>
      <c r="H39" s="512"/>
      <c r="I39" s="512"/>
      <c r="J39" s="512"/>
      <c r="K39" s="349">
        <v>5840495220</v>
      </c>
      <c r="L39" s="208">
        <v>8</v>
      </c>
      <c r="M39" s="208">
        <v>1</v>
      </c>
      <c r="N39" s="209">
        <v>240</v>
      </c>
      <c r="O39" s="210">
        <v>347228.05</v>
      </c>
      <c r="P39" s="210">
        <v>100000</v>
      </c>
      <c r="Q39" s="210">
        <v>100000</v>
      </c>
    </row>
    <row r="40" spans="1:17" ht="21.6" customHeight="1">
      <c r="A40" s="207"/>
      <c r="B40" s="207"/>
      <c r="C40" s="518" t="s">
        <v>290</v>
      </c>
      <c r="D40" s="519"/>
      <c r="E40" s="519"/>
      <c r="F40" s="519"/>
      <c r="G40" s="519"/>
      <c r="H40" s="519"/>
      <c r="I40" s="519"/>
      <c r="J40" s="520"/>
      <c r="K40" s="349">
        <v>5840497030</v>
      </c>
      <c r="L40" s="208">
        <v>0</v>
      </c>
      <c r="M40" s="208">
        <v>0</v>
      </c>
      <c r="N40" s="209">
        <v>0</v>
      </c>
      <c r="O40" s="210">
        <f>O43</f>
        <v>244700</v>
      </c>
      <c r="P40" s="210">
        <f>P43</f>
        <v>0</v>
      </c>
      <c r="Q40" s="210">
        <f>Q43</f>
        <v>0</v>
      </c>
    </row>
    <row r="41" spans="1:17" ht="21.6" customHeight="1">
      <c r="A41" s="206"/>
      <c r="B41" s="207"/>
      <c r="C41" s="512" t="s">
        <v>59</v>
      </c>
      <c r="D41" s="512"/>
      <c r="E41" s="512"/>
      <c r="F41" s="512"/>
      <c r="G41" s="512"/>
      <c r="H41" s="512"/>
      <c r="I41" s="512"/>
      <c r="J41" s="512"/>
      <c r="K41" s="349">
        <v>5840497030</v>
      </c>
      <c r="L41" s="208">
        <v>8</v>
      </c>
      <c r="M41" s="208">
        <v>0</v>
      </c>
      <c r="N41" s="209">
        <v>0</v>
      </c>
      <c r="O41" s="210">
        <f>O43</f>
        <v>244700</v>
      </c>
      <c r="P41" s="210">
        <v>0</v>
      </c>
      <c r="Q41" s="210">
        <v>0</v>
      </c>
    </row>
    <row r="42" spans="1:17" ht="21.6" customHeight="1">
      <c r="A42" s="206"/>
      <c r="B42" s="518" t="s">
        <v>308</v>
      </c>
      <c r="C42" s="519"/>
      <c r="D42" s="519"/>
      <c r="E42" s="519"/>
      <c r="F42" s="519"/>
      <c r="G42" s="519"/>
      <c r="H42" s="519"/>
      <c r="I42" s="519"/>
      <c r="J42" s="520"/>
      <c r="K42" s="349">
        <v>5840497030</v>
      </c>
      <c r="L42" s="208">
        <v>8</v>
      </c>
      <c r="M42" s="208">
        <v>1</v>
      </c>
      <c r="N42" s="209">
        <v>0</v>
      </c>
      <c r="O42" s="210">
        <f>O43</f>
        <v>244700</v>
      </c>
      <c r="P42" s="210">
        <v>0</v>
      </c>
      <c r="Q42" s="210">
        <v>0</v>
      </c>
    </row>
    <row r="43" spans="1:17" ht="21.6" customHeight="1">
      <c r="A43" s="518" t="s">
        <v>46</v>
      </c>
      <c r="B43" s="519"/>
      <c r="C43" s="519"/>
      <c r="D43" s="519"/>
      <c r="E43" s="519"/>
      <c r="F43" s="519"/>
      <c r="G43" s="519"/>
      <c r="H43" s="519"/>
      <c r="I43" s="519"/>
      <c r="J43" s="520"/>
      <c r="K43" s="349">
        <v>5840497030</v>
      </c>
      <c r="L43" s="208">
        <v>8</v>
      </c>
      <c r="M43" s="208">
        <v>1</v>
      </c>
      <c r="N43" s="209">
        <v>540</v>
      </c>
      <c r="O43" s="210">
        <v>244700</v>
      </c>
      <c r="P43" s="210">
        <v>0</v>
      </c>
      <c r="Q43" s="210">
        <v>0</v>
      </c>
    </row>
    <row r="44" spans="1:17" ht="25.95" customHeight="1">
      <c r="A44" s="205"/>
      <c r="B44" s="524" t="s">
        <v>316</v>
      </c>
      <c r="C44" s="524"/>
      <c r="D44" s="524"/>
      <c r="E44" s="524"/>
      <c r="F44" s="524"/>
      <c r="G44" s="524"/>
      <c r="H44" s="524"/>
      <c r="I44" s="524"/>
      <c r="J44" s="524"/>
      <c r="K44" s="348">
        <v>5840500000</v>
      </c>
      <c r="L44" s="212">
        <v>0</v>
      </c>
      <c r="M44" s="212">
        <v>0</v>
      </c>
      <c r="N44" s="213">
        <v>0</v>
      </c>
      <c r="O44" s="214">
        <f>O45+O49+O56+O60+O69++O64</f>
        <v>1512342.6300000001</v>
      </c>
      <c r="P44" s="214">
        <f>P45+P49+P56+P60+P69++P64</f>
        <v>1496780</v>
      </c>
      <c r="Q44" s="214">
        <f>Q45+Q49+Q56+Q60+Q69++Q64</f>
        <v>1729400</v>
      </c>
    </row>
    <row r="45" spans="1:17">
      <c r="A45" s="513" t="s">
        <v>69</v>
      </c>
      <c r="B45" s="513"/>
      <c r="C45" s="513"/>
      <c r="D45" s="513"/>
      <c r="E45" s="513"/>
      <c r="F45" s="513"/>
      <c r="G45" s="513"/>
      <c r="H45" s="513"/>
      <c r="I45" s="513"/>
      <c r="J45" s="513"/>
      <c r="K45" s="349">
        <v>5840510010</v>
      </c>
      <c r="L45" s="208">
        <v>0</v>
      </c>
      <c r="M45" s="208">
        <v>0</v>
      </c>
      <c r="N45" s="209">
        <v>0</v>
      </c>
      <c r="O45" s="210">
        <f>O46</f>
        <v>412128.79</v>
      </c>
      <c r="P45" s="210">
        <f t="shared" ref="P45:Q47" si="6">P46</f>
        <v>500000</v>
      </c>
      <c r="Q45" s="210">
        <f t="shared" si="6"/>
        <v>500000</v>
      </c>
    </row>
    <row r="46" spans="1:17">
      <c r="A46" s="513" t="s">
        <v>49</v>
      </c>
      <c r="B46" s="513"/>
      <c r="C46" s="513"/>
      <c r="D46" s="513"/>
      <c r="E46" s="513"/>
      <c r="F46" s="513"/>
      <c r="G46" s="513"/>
      <c r="H46" s="513"/>
      <c r="I46" s="513"/>
      <c r="J46" s="513"/>
      <c r="K46" s="349">
        <v>5840510010</v>
      </c>
      <c r="L46" s="208">
        <v>1</v>
      </c>
      <c r="M46" s="208">
        <v>0</v>
      </c>
      <c r="N46" s="209">
        <v>0</v>
      </c>
      <c r="O46" s="210">
        <f>O47</f>
        <v>412128.79</v>
      </c>
      <c r="P46" s="210">
        <f t="shared" si="6"/>
        <v>500000</v>
      </c>
      <c r="Q46" s="210">
        <f t="shared" si="6"/>
        <v>500000</v>
      </c>
    </row>
    <row r="47" spans="1:17" ht="20.399999999999999" customHeight="1">
      <c r="A47" s="513" t="s">
        <v>50</v>
      </c>
      <c r="B47" s="513"/>
      <c r="C47" s="513"/>
      <c r="D47" s="513"/>
      <c r="E47" s="513"/>
      <c r="F47" s="513"/>
      <c r="G47" s="513"/>
      <c r="H47" s="513"/>
      <c r="I47" s="513"/>
      <c r="J47" s="513"/>
      <c r="K47" s="349">
        <v>5840510010</v>
      </c>
      <c r="L47" s="208">
        <v>1</v>
      </c>
      <c r="M47" s="208">
        <v>2</v>
      </c>
      <c r="N47" s="209">
        <v>0</v>
      </c>
      <c r="O47" s="210">
        <f>O48</f>
        <v>412128.79</v>
      </c>
      <c r="P47" s="210">
        <f t="shared" si="6"/>
        <v>500000</v>
      </c>
      <c r="Q47" s="210">
        <f t="shared" si="6"/>
        <v>500000</v>
      </c>
    </row>
    <row r="48" spans="1:17" ht="22.95" customHeight="1">
      <c r="A48" s="513" t="s">
        <v>70</v>
      </c>
      <c r="B48" s="513"/>
      <c r="C48" s="513"/>
      <c r="D48" s="513"/>
      <c r="E48" s="513"/>
      <c r="F48" s="513"/>
      <c r="G48" s="513"/>
      <c r="H48" s="513"/>
      <c r="I48" s="513"/>
      <c r="J48" s="513"/>
      <c r="K48" s="349">
        <v>5840510010</v>
      </c>
      <c r="L48" s="208">
        <v>1</v>
      </c>
      <c r="M48" s="208">
        <v>2</v>
      </c>
      <c r="N48" s="209">
        <v>120</v>
      </c>
      <c r="O48" s="210">
        <v>412128.79</v>
      </c>
      <c r="P48" s="210">
        <v>500000</v>
      </c>
      <c r="Q48" s="210">
        <v>500000</v>
      </c>
    </row>
    <row r="49" spans="1:17">
      <c r="A49" s="513" t="s">
        <v>397</v>
      </c>
      <c r="B49" s="513"/>
      <c r="C49" s="513"/>
      <c r="D49" s="513"/>
      <c r="E49" s="513"/>
      <c r="F49" s="513"/>
      <c r="G49" s="513"/>
      <c r="H49" s="513"/>
      <c r="I49" s="513"/>
      <c r="J49" s="513"/>
      <c r="K49" s="349">
        <v>5840510020</v>
      </c>
      <c r="L49" s="208">
        <v>0</v>
      </c>
      <c r="M49" s="208">
        <v>0</v>
      </c>
      <c r="N49" s="209">
        <v>0</v>
      </c>
      <c r="O49" s="210">
        <f t="shared" ref="O49:Q50" si="7">O50</f>
        <v>724719.34000000008</v>
      </c>
      <c r="P49" s="210">
        <f t="shared" si="7"/>
        <v>615280</v>
      </c>
      <c r="Q49" s="210">
        <f t="shared" si="7"/>
        <v>843000</v>
      </c>
    </row>
    <row r="50" spans="1:17">
      <c r="A50" s="513" t="s">
        <v>49</v>
      </c>
      <c r="B50" s="513"/>
      <c r="C50" s="513"/>
      <c r="D50" s="513"/>
      <c r="E50" s="513"/>
      <c r="F50" s="513"/>
      <c r="G50" s="513"/>
      <c r="H50" s="513"/>
      <c r="I50" s="513"/>
      <c r="J50" s="513"/>
      <c r="K50" s="349">
        <v>5840510020</v>
      </c>
      <c r="L50" s="208">
        <v>1</v>
      </c>
      <c r="M50" s="208">
        <v>0</v>
      </c>
      <c r="N50" s="209">
        <v>0</v>
      </c>
      <c r="O50" s="210">
        <f t="shared" si="7"/>
        <v>724719.34000000008</v>
      </c>
      <c r="P50" s="210">
        <f t="shared" si="7"/>
        <v>615280</v>
      </c>
      <c r="Q50" s="210">
        <f t="shared" si="7"/>
        <v>843000</v>
      </c>
    </row>
    <row r="51" spans="1:17" ht="28.2" customHeight="1">
      <c r="A51" s="513" t="s">
        <v>53</v>
      </c>
      <c r="B51" s="513"/>
      <c r="C51" s="513"/>
      <c r="D51" s="513"/>
      <c r="E51" s="513"/>
      <c r="F51" s="513"/>
      <c r="G51" s="513"/>
      <c r="H51" s="513"/>
      <c r="I51" s="513"/>
      <c r="J51" s="513"/>
      <c r="K51" s="349">
        <v>5840510020</v>
      </c>
      <c r="L51" s="208">
        <v>1</v>
      </c>
      <c r="M51" s="208">
        <v>4</v>
      </c>
      <c r="N51" s="209">
        <v>0</v>
      </c>
      <c r="O51" s="210">
        <f>O52+O53+O54+O55</f>
        <v>724719.34000000008</v>
      </c>
      <c r="P51" s="210">
        <f>P52+P53+P54+P55</f>
        <v>615280</v>
      </c>
      <c r="Q51" s="210">
        <f>Q52+Q53+Q54+Q55</f>
        <v>843000</v>
      </c>
    </row>
    <row r="52" spans="1:17" ht="26.4" customHeight="1">
      <c r="A52" s="513" t="s">
        <v>70</v>
      </c>
      <c r="B52" s="513"/>
      <c r="C52" s="513"/>
      <c r="D52" s="513"/>
      <c r="E52" s="513"/>
      <c r="F52" s="513"/>
      <c r="G52" s="513"/>
      <c r="H52" s="513"/>
      <c r="I52" s="513"/>
      <c r="J52" s="513"/>
      <c r="K52" s="349">
        <v>5840510020</v>
      </c>
      <c r="L52" s="208">
        <v>1</v>
      </c>
      <c r="M52" s="208">
        <v>4</v>
      </c>
      <c r="N52" s="209">
        <v>120</v>
      </c>
      <c r="O52" s="210">
        <v>497409.46</v>
      </c>
      <c r="P52" s="210">
        <v>500000</v>
      </c>
      <c r="Q52" s="210">
        <v>500000</v>
      </c>
    </row>
    <row r="53" spans="1:17" ht="19.95" customHeight="1">
      <c r="A53" s="513" t="s">
        <v>73</v>
      </c>
      <c r="B53" s="513"/>
      <c r="C53" s="513"/>
      <c r="D53" s="513"/>
      <c r="E53" s="513"/>
      <c r="F53" s="513"/>
      <c r="G53" s="513"/>
      <c r="H53" s="513"/>
      <c r="I53" s="513"/>
      <c r="J53" s="513"/>
      <c r="K53" s="349">
        <v>5840510020</v>
      </c>
      <c r="L53" s="208">
        <v>1</v>
      </c>
      <c r="M53" s="208">
        <v>4</v>
      </c>
      <c r="N53" s="209">
        <v>240</v>
      </c>
      <c r="O53" s="210">
        <v>207132.88</v>
      </c>
      <c r="P53" s="210">
        <v>97180</v>
      </c>
      <c r="Q53" s="210">
        <v>324900</v>
      </c>
    </row>
    <row r="54" spans="1:17">
      <c r="A54" s="513" t="s">
        <v>46</v>
      </c>
      <c r="B54" s="513"/>
      <c r="C54" s="513"/>
      <c r="D54" s="513"/>
      <c r="E54" s="513"/>
      <c r="F54" s="513"/>
      <c r="G54" s="513"/>
      <c r="H54" s="513"/>
      <c r="I54" s="513"/>
      <c r="J54" s="513"/>
      <c r="K54" s="349">
        <v>5840510020</v>
      </c>
      <c r="L54" s="208">
        <v>1</v>
      </c>
      <c r="M54" s="208">
        <v>4</v>
      </c>
      <c r="N54" s="209">
        <v>540</v>
      </c>
      <c r="O54" s="210">
        <v>18177</v>
      </c>
      <c r="P54" s="210">
        <v>17600</v>
      </c>
      <c r="Q54" s="210">
        <v>17600</v>
      </c>
    </row>
    <row r="55" spans="1:17">
      <c r="A55" s="513" t="s">
        <v>193</v>
      </c>
      <c r="B55" s="513"/>
      <c r="C55" s="513"/>
      <c r="D55" s="513"/>
      <c r="E55" s="513"/>
      <c r="F55" s="513"/>
      <c r="G55" s="513"/>
      <c r="H55" s="513"/>
      <c r="I55" s="513"/>
      <c r="J55" s="513"/>
      <c r="K55" s="349">
        <v>5840510020</v>
      </c>
      <c r="L55" s="208">
        <v>1</v>
      </c>
      <c r="M55" s="208">
        <v>4</v>
      </c>
      <c r="N55" s="209">
        <v>850</v>
      </c>
      <c r="O55" s="210">
        <v>2000</v>
      </c>
      <c r="P55" s="210">
        <v>500</v>
      </c>
      <c r="Q55" s="210">
        <v>500</v>
      </c>
    </row>
    <row r="56" spans="1:17" ht="26.4" customHeight="1">
      <c r="A56" s="513" t="s">
        <v>398</v>
      </c>
      <c r="B56" s="513"/>
      <c r="C56" s="513"/>
      <c r="D56" s="513"/>
      <c r="E56" s="513"/>
      <c r="F56" s="513"/>
      <c r="G56" s="513"/>
      <c r="H56" s="513"/>
      <c r="I56" s="513"/>
      <c r="J56" s="513"/>
      <c r="K56" s="349">
        <v>5840510080</v>
      </c>
      <c r="L56" s="208">
        <v>0</v>
      </c>
      <c r="M56" s="208">
        <v>0</v>
      </c>
      <c r="N56" s="209">
        <v>0</v>
      </c>
      <c r="O56" s="210">
        <f>O58</f>
        <v>7900</v>
      </c>
      <c r="P56" s="210">
        <f>P58</f>
        <v>7900</v>
      </c>
      <c r="Q56" s="210">
        <f>Q58</f>
        <v>7900</v>
      </c>
    </row>
    <row r="57" spans="1:17" ht="15" customHeight="1">
      <c r="A57" s="513" t="s">
        <v>49</v>
      </c>
      <c r="B57" s="513"/>
      <c r="C57" s="513"/>
      <c r="D57" s="513"/>
      <c r="E57" s="513"/>
      <c r="F57" s="513"/>
      <c r="G57" s="513"/>
      <c r="H57" s="513"/>
      <c r="I57" s="513"/>
      <c r="J57" s="513"/>
      <c r="K57" s="349">
        <v>5840510080</v>
      </c>
      <c r="L57" s="208">
        <v>1</v>
      </c>
      <c r="M57" s="208">
        <v>0</v>
      </c>
      <c r="N57" s="209">
        <v>0</v>
      </c>
      <c r="O57" s="210">
        <f t="shared" ref="O57:Q58" si="8">O58</f>
        <v>7900</v>
      </c>
      <c r="P57" s="210">
        <f t="shared" si="8"/>
        <v>7900</v>
      </c>
      <c r="Q57" s="210">
        <f t="shared" si="8"/>
        <v>7900</v>
      </c>
    </row>
    <row r="58" spans="1:17" ht="23.4" customHeight="1">
      <c r="A58" s="526" t="s">
        <v>202</v>
      </c>
      <c r="B58" s="526"/>
      <c r="C58" s="526"/>
      <c r="D58" s="526"/>
      <c r="E58" s="526"/>
      <c r="F58" s="526"/>
      <c r="G58" s="526"/>
      <c r="H58" s="526"/>
      <c r="I58" s="526"/>
      <c r="J58" s="527"/>
      <c r="K58" s="349">
        <v>5840510080</v>
      </c>
      <c r="L58" s="208">
        <v>1</v>
      </c>
      <c r="M58" s="208">
        <v>6</v>
      </c>
      <c r="N58" s="209">
        <v>0</v>
      </c>
      <c r="O58" s="210">
        <f t="shared" si="8"/>
        <v>7900</v>
      </c>
      <c r="P58" s="210">
        <f t="shared" si="8"/>
        <v>7900</v>
      </c>
      <c r="Q58" s="210">
        <f t="shared" si="8"/>
        <v>7900</v>
      </c>
    </row>
    <row r="59" spans="1:17">
      <c r="A59" s="513" t="s">
        <v>46</v>
      </c>
      <c r="B59" s="513"/>
      <c r="C59" s="513"/>
      <c r="D59" s="513"/>
      <c r="E59" s="513"/>
      <c r="F59" s="513"/>
      <c r="G59" s="513"/>
      <c r="H59" s="513"/>
      <c r="I59" s="513"/>
      <c r="J59" s="513"/>
      <c r="K59" s="349">
        <v>5840510080</v>
      </c>
      <c r="L59" s="208">
        <v>1</v>
      </c>
      <c r="M59" s="208">
        <v>6</v>
      </c>
      <c r="N59" s="209">
        <v>540</v>
      </c>
      <c r="O59" s="210">
        <v>7900</v>
      </c>
      <c r="P59" s="210">
        <v>7900</v>
      </c>
      <c r="Q59" s="210">
        <v>7900</v>
      </c>
    </row>
    <row r="60" spans="1:17" ht="39" customHeight="1">
      <c r="A60" s="513" t="s">
        <v>197</v>
      </c>
      <c r="B60" s="513"/>
      <c r="C60" s="513"/>
      <c r="D60" s="513"/>
      <c r="E60" s="513"/>
      <c r="F60" s="513"/>
      <c r="G60" s="513"/>
      <c r="H60" s="513"/>
      <c r="I60" s="513"/>
      <c r="J60" s="513"/>
      <c r="K60" s="349">
        <v>5840515010</v>
      </c>
      <c r="L60" s="208">
        <v>0</v>
      </c>
      <c r="M60" s="208">
        <v>0</v>
      </c>
      <c r="N60" s="209">
        <v>0</v>
      </c>
      <c r="O60" s="210">
        <f t="shared" ref="O60:Q62" si="9">O61</f>
        <v>238730</v>
      </c>
      <c r="P60" s="210">
        <f t="shared" si="9"/>
        <v>238730</v>
      </c>
      <c r="Q60" s="210">
        <f t="shared" si="9"/>
        <v>238730</v>
      </c>
    </row>
    <row r="61" spans="1:17" ht="13.2" customHeight="1">
      <c r="A61" s="513" t="s">
        <v>49</v>
      </c>
      <c r="B61" s="513"/>
      <c r="C61" s="513"/>
      <c r="D61" s="513"/>
      <c r="E61" s="513"/>
      <c r="F61" s="513"/>
      <c r="G61" s="513"/>
      <c r="H61" s="513"/>
      <c r="I61" s="513"/>
      <c r="J61" s="513"/>
      <c r="K61" s="349">
        <v>5840515010</v>
      </c>
      <c r="L61" s="208">
        <v>1</v>
      </c>
      <c r="M61" s="208">
        <v>0</v>
      </c>
      <c r="N61" s="209">
        <v>0</v>
      </c>
      <c r="O61" s="210">
        <f t="shared" si="9"/>
        <v>238730</v>
      </c>
      <c r="P61" s="210">
        <f t="shared" si="9"/>
        <v>238730</v>
      </c>
      <c r="Q61" s="210">
        <f t="shared" si="9"/>
        <v>238730</v>
      </c>
    </row>
    <row r="62" spans="1:17" ht="32.4" customHeight="1">
      <c r="A62" s="518" t="s">
        <v>53</v>
      </c>
      <c r="B62" s="519"/>
      <c r="C62" s="519"/>
      <c r="D62" s="519"/>
      <c r="E62" s="519"/>
      <c r="F62" s="519"/>
      <c r="G62" s="519"/>
      <c r="H62" s="519"/>
      <c r="I62" s="519"/>
      <c r="J62" s="520"/>
      <c r="K62" s="349">
        <v>5840515010</v>
      </c>
      <c r="L62" s="208">
        <v>1</v>
      </c>
      <c r="M62" s="208">
        <v>4</v>
      </c>
      <c r="N62" s="209">
        <v>0</v>
      </c>
      <c r="O62" s="210">
        <f t="shared" si="9"/>
        <v>238730</v>
      </c>
      <c r="P62" s="210">
        <f t="shared" si="9"/>
        <v>238730</v>
      </c>
      <c r="Q62" s="210">
        <f t="shared" si="9"/>
        <v>238730</v>
      </c>
    </row>
    <row r="63" spans="1:17">
      <c r="A63" s="513" t="s">
        <v>46</v>
      </c>
      <c r="B63" s="513"/>
      <c r="C63" s="513"/>
      <c r="D63" s="513"/>
      <c r="E63" s="513"/>
      <c r="F63" s="513"/>
      <c r="G63" s="513"/>
      <c r="H63" s="513"/>
      <c r="I63" s="513"/>
      <c r="J63" s="513"/>
      <c r="K63" s="349">
        <v>5840515010</v>
      </c>
      <c r="L63" s="208">
        <v>1</v>
      </c>
      <c r="M63" s="208">
        <v>4</v>
      </c>
      <c r="N63" s="209">
        <v>540</v>
      </c>
      <c r="O63" s="210">
        <v>238730</v>
      </c>
      <c r="P63" s="210">
        <v>238730</v>
      </c>
      <c r="Q63" s="210">
        <v>238730</v>
      </c>
    </row>
    <row r="64" spans="1:17" ht="25.2" customHeight="1">
      <c r="A64" s="206"/>
      <c r="B64" s="206"/>
      <c r="C64" s="512" t="s">
        <v>307</v>
      </c>
      <c r="D64" s="512"/>
      <c r="E64" s="512"/>
      <c r="F64" s="512"/>
      <c r="G64" s="512"/>
      <c r="H64" s="512"/>
      <c r="I64" s="512"/>
      <c r="J64" s="512"/>
      <c r="K64" s="349">
        <v>5840551180</v>
      </c>
      <c r="L64" s="208">
        <v>0</v>
      </c>
      <c r="M64" s="208">
        <v>0</v>
      </c>
      <c r="N64" s="209">
        <v>0</v>
      </c>
      <c r="O64" s="210">
        <f t="shared" ref="O64:Q65" si="10">O65</f>
        <v>128500</v>
      </c>
      <c r="P64" s="210">
        <f t="shared" si="10"/>
        <v>134500</v>
      </c>
      <c r="Q64" s="210">
        <f t="shared" si="10"/>
        <v>139400</v>
      </c>
    </row>
    <row r="65" spans="1:17" ht="16.2" customHeight="1">
      <c r="A65" s="512" t="s">
        <v>54</v>
      </c>
      <c r="B65" s="512"/>
      <c r="C65" s="512"/>
      <c r="D65" s="512"/>
      <c r="E65" s="512"/>
      <c r="F65" s="512"/>
      <c r="G65" s="512"/>
      <c r="H65" s="512"/>
      <c r="I65" s="512"/>
      <c r="J65" s="512"/>
      <c r="K65" s="349">
        <v>5840551180</v>
      </c>
      <c r="L65" s="208">
        <v>2</v>
      </c>
      <c r="M65" s="208">
        <v>0</v>
      </c>
      <c r="N65" s="209">
        <v>0</v>
      </c>
      <c r="O65" s="210">
        <f t="shared" si="10"/>
        <v>128500</v>
      </c>
      <c r="P65" s="210">
        <f t="shared" si="10"/>
        <v>134500</v>
      </c>
      <c r="Q65" s="210">
        <f t="shared" si="10"/>
        <v>139400</v>
      </c>
    </row>
    <row r="66" spans="1:17" ht="16.2" customHeight="1">
      <c r="A66" s="512" t="s">
        <v>55</v>
      </c>
      <c r="B66" s="512"/>
      <c r="C66" s="512"/>
      <c r="D66" s="512"/>
      <c r="E66" s="512"/>
      <c r="F66" s="512"/>
      <c r="G66" s="512"/>
      <c r="H66" s="512"/>
      <c r="I66" s="512"/>
      <c r="J66" s="512"/>
      <c r="K66" s="349">
        <v>5840551180</v>
      </c>
      <c r="L66" s="208">
        <v>2</v>
      </c>
      <c r="M66" s="208">
        <v>3</v>
      </c>
      <c r="N66" s="209">
        <v>0</v>
      </c>
      <c r="O66" s="210">
        <f>O67+O68</f>
        <v>128500</v>
      </c>
      <c r="P66" s="210">
        <f>P67+P68</f>
        <v>134500</v>
      </c>
      <c r="Q66" s="210">
        <f>Q67+Q68</f>
        <v>139400</v>
      </c>
    </row>
    <row r="67" spans="1:17" ht="22.2" customHeight="1">
      <c r="A67" s="513" t="s">
        <v>70</v>
      </c>
      <c r="B67" s="513"/>
      <c r="C67" s="513"/>
      <c r="D67" s="513"/>
      <c r="E67" s="513"/>
      <c r="F67" s="513"/>
      <c r="G67" s="513"/>
      <c r="H67" s="513"/>
      <c r="I67" s="513"/>
      <c r="J67" s="513"/>
      <c r="K67" s="349">
        <v>5840551180</v>
      </c>
      <c r="L67" s="208">
        <v>2</v>
      </c>
      <c r="M67" s="208">
        <v>3</v>
      </c>
      <c r="N67" s="209">
        <v>120</v>
      </c>
      <c r="O67" s="210">
        <v>128000</v>
      </c>
      <c r="P67" s="210">
        <v>133000</v>
      </c>
      <c r="Q67" s="210">
        <v>139000</v>
      </c>
    </row>
    <row r="68" spans="1:17" ht="23.4" customHeight="1">
      <c r="A68" s="513" t="s">
        <v>73</v>
      </c>
      <c r="B68" s="513"/>
      <c r="C68" s="513"/>
      <c r="D68" s="513"/>
      <c r="E68" s="513"/>
      <c r="F68" s="513"/>
      <c r="G68" s="513"/>
      <c r="H68" s="513"/>
      <c r="I68" s="513"/>
      <c r="J68" s="513"/>
      <c r="K68" s="349">
        <v>5840551180</v>
      </c>
      <c r="L68" s="208">
        <v>2</v>
      </c>
      <c r="M68" s="208">
        <v>3</v>
      </c>
      <c r="N68" s="209">
        <v>240</v>
      </c>
      <c r="O68" s="210">
        <v>500</v>
      </c>
      <c r="P68" s="210">
        <v>1500</v>
      </c>
      <c r="Q68" s="210">
        <v>400</v>
      </c>
    </row>
    <row r="69" spans="1:17">
      <c r="A69" s="513" t="s">
        <v>216</v>
      </c>
      <c r="B69" s="513"/>
      <c r="C69" s="513"/>
      <c r="D69" s="513"/>
      <c r="E69" s="513"/>
      <c r="F69" s="513"/>
      <c r="G69" s="513"/>
      <c r="H69" s="513"/>
      <c r="I69" s="513"/>
      <c r="J69" s="513"/>
      <c r="K69" s="350">
        <v>5840595100</v>
      </c>
      <c r="L69" s="208">
        <v>0</v>
      </c>
      <c r="M69" s="208">
        <v>0</v>
      </c>
      <c r="N69" s="209">
        <v>0</v>
      </c>
      <c r="O69" s="210">
        <f t="shared" ref="O69:Q71" si="11">O70</f>
        <v>364.5</v>
      </c>
      <c r="P69" s="210">
        <f t="shared" si="11"/>
        <v>370</v>
      </c>
      <c r="Q69" s="210">
        <f t="shared" si="11"/>
        <v>370</v>
      </c>
    </row>
    <row r="70" spans="1:17">
      <c r="A70" s="513" t="s">
        <v>49</v>
      </c>
      <c r="B70" s="513"/>
      <c r="C70" s="513"/>
      <c r="D70" s="513"/>
      <c r="E70" s="513"/>
      <c r="F70" s="513"/>
      <c r="G70" s="513"/>
      <c r="H70" s="513"/>
      <c r="I70" s="513"/>
      <c r="J70" s="513"/>
      <c r="K70" s="350">
        <v>5840595100</v>
      </c>
      <c r="L70" s="208">
        <v>1</v>
      </c>
      <c r="M70" s="208">
        <v>0</v>
      </c>
      <c r="N70" s="209">
        <v>0</v>
      </c>
      <c r="O70" s="210">
        <f t="shared" si="11"/>
        <v>364.5</v>
      </c>
      <c r="P70" s="210">
        <f t="shared" si="11"/>
        <v>370</v>
      </c>
      <c r="Q70" s="210">
        <f t="shared" si="11"/>
        <v>370</v>
      </c>
    </row>
    <row r="71" spans="1:17">
      <c r="A71" s="513" t="s">
        <v>215</v>
      </c>
      <c r="B71" s="513"/>
      <c r="C71" s="513"/>
      <c r="D71" s="513"/>
      <c r="E71" s="513"/>
      <c r="F71" s="513"/>
      <c r="G71" s="513"/>
      <c r="H71" s="513"/>
      <c r="I71" s="513"/>
      <c r="J71" s="513"/>
      <c r="K71" s="350">
        <v>5840595100</v>
      </c>
      <c r="L71" s="208">
        <v>1</v>
      </c>
      <c r="M71" s="208">
        <v>13</v>
      </c>
      <c r="N71" s="209">
        <v>0</v>
      </c>
      <c r="O71" s="210">
        <f t="shared" si="11"/>
        <v>364.5</v>
      </c>
      <c r="P71" s="210">
        <f t="shared" si="11"/>
        <v>370</v>
      </c>
      <c r="Q71" s="210">
        <f t="shared" si="11"/>
        <v>370</v>
      </c>
    </row>
    <row r="72" spans="1:17">
      <c r="A72" s="518" t="s">
        <v>193</v>
      </c>
      <c r="B72" s="519"/>
      <c r="C72" s="519"/>
      <c r="D72" s="519"/>
      <c r="E72" s="519"/>
      <c r="F72" s="519"/>
      <c r="G72" s="519"/>
      <c r="H72" s="519"/>
      <c r="I72" s="519"/>
      <c r="J72" s="520"/>
      <c r="K72" s="350">
        <v>5840595100</v>
      </c>
      <c r="L72" s="208">
        <v>1</v>
      </c>
      <c r="M72" s="208">
        <v>13</v>
      </c>
      <c r="N72" s="209">
        <v>850</v>
      </c>
      <c r="O72" s="210">
        <v>364.5</v>
      </c>
      <c r="P72" s="210">
        <v>370</v>
      </c>
      <c r="Q72" s="210">
        <v>370</v>
      </c>
    </row>
    <row r="73" spans="1:17" s="318" customFormat="1" ht="15" customHeight="1">
      <c r="A73" s="314"/>
      <c r="B73" s="314"/>
      <c r="C73" s="528" t="s">
        <v>368</v>
      </c>
      <c r="D73" s="528"/>
      <c r="E73" s="528"/>
      <c r="F73" s="528"/>
      <c r="G73" s="528"/>
      <c r="H73" s="528"/>
      <c r="I73" s="528"/>
      <c r="J73" s="528"/>
      <c r="K73" s="300">
        <v>5850000000</v>
      </c>
      <c r="L73" s="315">
        <v>0</v>
      </c>
      <c r="M73" s="315">
        <v>0</v>
      </c>
      <c r="N73" s="316">
        <v>0</v>
      </c>
      <c r="O73" s="317">
        <f>O74</f>
        <v>1470579</v>
      </c>
      <c r="P73" s="317">
        <f>P74</f>
        <v>0</v>
      </c>
      <c r="Q73" s="317">
        <v>0</v>
      </c>
    </row>
    <row r="74" spans="1:17" s="318" customFormat="1" ht="34.950000000000003" customHeight="1">
      <c r="A74" s="314"/>
      <c r="B74" s="314"/>
      <c r="C74" s="528" t="s">
        <v>326</v>
      </c>
      <c r="D74" s="528"/>
      <c r="E74" s="528"/>
      <c r="F74" s="528"/>
      <c r="G74" s="528"/>
      <c r="H74" s="528"/>
      <c r="I74" s="528"/>
      <c r="J74" s="528"/>
      <c r="K74" s="300" t="s">
        <v>361</v>
      </c>
      <c r="L74" s="315">
        <v>0</v>
      </c>
      <c r="M74" s="315">
        <v>0</v>
      </c>
      <c r="N74" s="316">
        <v>0</v>
      </c>
      <c r="O74" s="317">
        <f>O75+O79</f>
        <v>1470579</v>
      </c>
      <c r="P74" s="317">
        <f>P76</f>
        <v>0</v>
      </c>
      <c r="Q74" s="317">
        <v>0</v>
      </c>
    </row>
    <row r="75" spans="1:17" ht="16.95" customHeight="1">
      <c r="A75" s="513" t="s">
        <v>332</v>
      </c>
      <c r="B75" s="513"/>
      <c r="C75" s="513"/>
      <c r="D75" s="513"/>
      <c r="E75" s="513"/>
      <c r="F75" s="513"/>
      <c r="G75" s="513"/>
      <c r="H75" s="513"/>
      <c r="I75" s="513"/>
      <c r="J75" s="513"/>
      <c r="K75" s="300" t="s">
        <v>333</v>
      </c>
      <c r="L75" s="208">
        <v>4</v>
      </c>
      <c r="M75" s="208">
        <v>9</v>
      </c>
      <c r="N75" s="209">
        <v>0</v>
      </c>
      <c r="O75" s="210">
        <f>O78</f>
        <v>1277778</v>
      </c>
      <c r="P75" s="210">
        <f>P78</f>
        <v>0</v>
      </c>
      <c r="Q75" s="210">
        <f>Q78</f>
        <v>0</v>
      </c>
    </row>
    <row r="76" spans="1:17" ht="16.2" customHeight="1">
      <c r="A76" s="512" t="s">
        <v>57</v>
      </c>
      <c r="B76" s="512"/>
      <c r="C76" s="512"/>
      <c r="D76" s="512"/>
      <c r="E76" s="512"/>
      <c r="F76" s="512"/>
      <c r="G76" s="512"/>
      <c r="H76" s="512"/>
      <c r="I76" s="512"/>
      <c r="J76" s="512"/>
      <c r="K76" s="300" t="s">
        <v>333</v>
      </c>
      <c r="L76" s="208">
        <v>4</v>
      </c>
      <c r="M76" s="208">
        <v>0</v>
      </c>
      <c r="N76" s="209">
        <v>0</v>
      </c>
      <c r="O76" s="210">
        <f>O75</f>
        <v>1277778</v>
      </c>
      <c r="P76" s="210">
        <f>P75</f>
        <v>0</v>
      </c>
      <c r="Q76" s="210">
        <f>Q75</f>
        <v>0</v>
      </c>
    </row>
    <row r="77" spans="1:17" ht="13.95" customHeight="1">
      <c r="A77" s="512" t="s">
        <v>58</v>
      </c>
      <c r="B77" s="512"/>
      <c r="C77" s="512"/>
      <c r="D77" s="512"/>
      <c r="E77" s="512"/>
      <c r="F77" s="512"/>
      <c r="G77" s="512"/>
      <c r="H77" s="512"/>
      <c r="I77" s="512"/>
      <c r="J77" s="512"/>
      <c r="K77" s="300" t="s">
        <v>333</v>
      </c>
      <c r="L77" s="208">
        <v>4</v>
      </c>
      <c r="M77" s="208">
        <v>9</v>
      </c>
      <c r="N77" s="209">
        <v>0</v>
      </c>
      <c r="O77" s="210">
        <f>O78</f>
        <v>1277778</v>
      </c>
      <c r="P77" s="210">
        <f>P78</f>
        <v>0</v>
      </c>
      <c r="Q77" s="210">
        <f>Q78</f>
        <v>0</v>
      </c>
    </row>
    <row r="78" spans="1:17" ht="23.4" customHeight="1">
      <c r="A78" s="513" t="s">
        <v>73</v>
      </c>
      <c r="B78" s="513"/>
      <c r="C78" s="513"/>
      <c r="D78" s="513"/>
      <c r="E78" s="513"/>
      <c r="F78" s="513"/>
      <c r="G78" s="513"/>
      <c r="H78" s="513"/>
      <c r="I78" s="513"/>
      <c r="J78" s="513"/>
      <c r="K78" s="300" t="s">
        <v>333</v>
      </c>
      <c r="L78" s="208">
        <v>4</v>
      </c>
      <c r="M78" s="208">
        <v>9</v>
      </c>
      <c r="N78" s="209">
        <v>240</v>
      </c>
      <c r="O78" s="210">
        <v>1277778</v>
      </c>
      <c r="P78" s="210">
        <v>0</v>
      </c>
      <c r="Q78" s="210">
        <v>0</v>
      </c>
    </row>
    <row r="79" spans="1:17" ht="24.6" customHeight="1">
      <c r="A79" s="513" t="s">
        <v>382</v>
      </c>
      <c r="B79" s="513"/>
      <c r="C79" s="513"/>
      <c r="D79" s="513"/>
      <c r="E79" s="513"/>
      <c r="F79" s="513"/>
      <c r="G79" s="513"/>
      <c r="H79" s="513"/>
      <c r="I79" s="513"/>
      <c r="J79" s="513"/>
      <c r="K79" s="300" t="s">
        <v>383</v>
      </c>
      <c r="L79" s="208">
        <v>0</v>
      </c>
      <c r="M79" s="208">
        <v>0</v>
      </c>
      <c r="N79" s="209">
        <v>0</v>
      </c>
      <c r="O79" s="210">
        <f>O82</f>
        <v>192801</v>
      </c>
      <c r="P79" s="210">
        <f>P82</f>
        <v>0</v>
      </c>
      <c r="Q79" s="210">
        <f>Q82</f>
        <v>0</v>
      </c>
    </row>
    <row r="80" spans="1:17" ht="16.2" customHeight="1">
      <c r="A80" s="512" t="s">
        <v>57</v>
      </c>
      <c r="B80" s="512"/>
      <c r="C80" s="512"/>
      <c r="D80" s="512"/>
      <c r="E80" s="512"/>
      <c r="F80" s="512"/>
      <c r="G80" s="512"/>
      <c r="H80" s="512"/>
      <c r="I80" s="512"/>
      <c r="J80" s="512"/>
      <c r="K80" s="300" t="s">
        <v>383</v>
      </c>
      <c r="L80" s="208">
        <v>4</v>
      </c>
      <c r="M80" s="208">
        <v>0</v>
      </c>
      <c r="N80" s="209">
        <v>0</v>
      </c>
      <c r="O80" s="210">
        <f>O79</f>
        <v>192801</v>
      </c>
      <c r="P80" s="210">
        <f>P79</f>
        <v>0</v>
      </c>
      <c r="Q80" s="210">
        <f>Q79</f>
        <v>0</v>
      </c>
    </row>
    <row r="81" spans="1:17" ht="13.95" customHeight="1">
      <c r="A81" s="512" t="s">
        <v>58</v>
      </c>
      <c r="B81" s="512"/>
      <c r="C81" s="512"/>
      <c r="D81" s="512"/>
      <c r="E81" s="512"/>
      <c r="F81" s="512"/>
      <c r="G81" s="512"/>
      <c r="H81" s="512"/>
      <c r="I81" s="512"/>
      <c r="J81" s="512"/>
      <c r="K81" s="300" t="s">
        <v>383</v>
      </c>
      <c r="L81" s="208">
        <v>4</v>
      </c>
      <c r="M81" s="208">
        <v>9</v>
      </c>
      <c r="N81" s="209">
        <v>0</v>
      </c>
      <c r="O81" s="210">
        <f>O82</f>
        <v>192801</v>
      </c>
      <c r="P81" s="210">
        <f>P82</f>
        <v>0</v>
      </c>
      <c r="Q81" s="210">
        <f>Q82</f>
        <v>0</v>
      </c>
    </row>
    <row r="82" spans="1:17" ht="23.4" customHeight="1">
      <c r="A82" s="513" t="s">
        <v>73</v>
      </c>
      <c r="B82" s="513"/>
      <c r="C82" s="513"/>
      <c r="D82" s="513"/>
      <c r="E82" s="513"/>
      <c r="F82" s="513"/>
      <c r="G82" s="513"/>
      <c r="H82" s="513"/>
      <c r="I82" s="513"/>
      <c r="J82" s="513"/>
      <c r="K82" s="300" t="s">
        <v>383</v>
      </c>
      <c r="L82" s="208">
        <v>4</v>
      </c>
      <c r="M82" s="208">
        <v>9</v>
      </c>
      <c r="N82" s="209">
        <v>240</v>
      </c>
      <c r="O82" s="210">
        <v>192801</v>
      </c>
      <c r="P82" s="210">
        <v>0</v>
      </c>
      <c r="Q82" s="210">
        <v>0</v>
      </c>
    </row>
    <row r="83" spans="1:17" ht="13.95" customHeight="1" thickBot="1">
      <c r="A83" s="178" t="s">
        <v>245</v>
      </c>
      <c r="B83" s="179"/>
      <c r="C83" s="179"/>
      <c r="D83" s="179"/>
      <c r="E83" s="180"/>
      <c r="F83" s="180"/>
      <c r="G83" s="180"/>
      <c r="H83" s="180"/>
      <c r="I83" s="180"/>
      <c r="J83" s="180"/>
      <c r="K83" s="211" t="s">
        <v>246</v>
      </c>
      <c r="L83" s="211" t="s">
        <v>246</v>
      </c>
      <c r="M83" s="211" t="s">
        <v>246</v>
      </c>
      <c r="N83" s="211" t="s">
        <v>246</v>
      </c>
      <c r="O83" s="177">
        <f>O44+O12+O17+O26+O31+O73</f>
        <v>4914978.3600000003</v>
      </c>
      <c r="P83" s="177">
        <f>P44+P12+P17+P26+P31+P74</f>
        <v>4974280</v>
      </c>
      <c r="Q83" s="177">
        <f>Q44+Q12+Q17+Q26+Q31</f>
        <v>3224400</v>
      </c>
    </row>
  </sheetData>
  <mergeCells count="77">
    <mergeCell ref="A65:J65"/>
    <mergeCell ref="A66:J66"/>
    <mergeCell ref="A67:J67"/>
    <mergeCell ref="A68:J68"/>
    <mergeCell ref="C64:J64"/>
    <mergeCell ref="A56:J56"/>
    <mergeCell ref="A60:J60"/>
    <mergeCell ref="A62:J62"/>
    <mergeCell ref="A63:J63"/>
    <mergeCell ref="C74:J74"/>
    <mergeCell ref="A76:J76"/>
    <mergeCell ref="A69:J69"/>
    <mergeCell ref="A70:J70"/>
    <mergeCell ref="A71:J71"/>
    <mergeCell ref="A72:J72"/>
    <mergeCell ref="A75:J75"/>
    <mergeCell ref="C73:J73"/>
    <mergeCell ref="A52:J52"/>
    <mergeCell ref="A53:J53"/>
    <mergeCell ref="A54:J54"/>
    <mergeCell ref="A55:J55"/>
    <mergeCell ref="A61:J61"/>
    <mergeCell ref="A57:J57"/>
    <mergeCell ref="A58:J58"/>
    <mergeCell ref="A59:J59"/>
    <mergeCell ref="A45:J45"/>
    <mergeCell ref="A46:J46"/>
    <mergeCell ref="A47:J47"/>
    <mergeCell ref="A48:J48"/>
    <mergeCell ref="A49:J49"/>
    <mergeCell ref="A51:J51"/>
    <mergeCell ref="C36:J36"/>
    <mergeCell ref="B38:J38"/>
    <mergeCell ref="A35:J35"/>
    <mergeCell ref="C33:J33"/>
    <mergeCell ref="A28:J28"/>
    <mergeCell ref="B44:J44"/>
    <mergeCell ref="A6:Q6"/>
    <mergeCell ref="A7:N7"/>
    <mergeCell ref="A8:N8"/>
    <mergeCell ref="A10:J10"/>
    <mergeCell ref="A37:J37"/>
    <mergeCell ref="B26:J26"/>
    <mergeCell ref="A30:J30"/>
    <mergeCell ref="B11:J11"/>
    <mergeCell ref="A14:J14"/>
    <mergeCell ref="B17:J17"/>
    <mergeCell ref="A79:J79"/>
    <mergeCell ref="A15:J15"/>
    <mergeCell ref="C40:J40"/>
    <mergeCell ref="C41:J41"/>
    <mergeCell ref="B42:J42"/>
    <mergeCell ref="A19:J19"/>
    <mergeCell ref="A23:J23"/>
    <mergeCell ref="A24:J24"/>
    <mergeCell ref="A50:J50"/>
    <mergeCell ref="A43:J43"/>
    <mergeCell ref="A18:J18"/>
    <mergeCell ref="B34:J34"/>
    <mergeCell ref="A32:J32"/>
    <mergeCell ref="B31:J31"/>
    <mergeCell ref="A78:J78"/>
    <mergeCell ref="A29:J29"/>
    <mergeCell ref="A21:J21"/>
    <mergeCell ref="A77:J77"/>
    <mergeCell ref="A22:J22"/>
    <mergeCell ref="A25:J25"/>
    <mergeCell ref="A81:J81"/>
    <mergeCell ref="A82:J82"/>
    <mergeCell ref="A9:J9"/>
    <mergeCell ref="B12:J12"/>
    <mergeCell ref="C27:J27"/>
    <mergeCell ref="A16:J16"/>
    <mergeCell ref="C13:J13"/>
    <mergeCell ref="A20:J20"/>
    <mergeCell ref="A80:J80"/>
    <mergeCell ref="A39:J39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Asus</cp:lastModifiedBy>
  <cp:lastPrinted>2023-12-20T04:50:37Z</cp:lastPrinted>
  <dcterms:created xsi:type="dcterms:W3CDTF">2017-01-12T04:27:35Z</dcterms:created>
  <dcterms:modified xsi:type="dcterms:W3CDTF">2023-12-29T12:37:11Z</dcterms:modified>
</cp:coreProperties>
</file>