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 activeTab="8"/>
  </bookViews>
  <sheets>
    <sheet name="прил 1" sheetId="18" r:id="rId1"/>
    <sheet name="Прил 2" sheetId="19" state="hidden" r:id="rId2"/>
    <sheet name="Прил 3" sheetId="20" state="hidden" r:id="rId3"/>
    <sheet name="Прил 4" sheetId="21" state="hidden" r:id="rId4"/>
    <sheet name="Прил 5" sheetId="38" r:id="rId5"/>
    <sheet name="прил 6" sheetId="22" r:id="rId6"/>
    <sheet name="прил 7" sheetId="16" r:id="rId7"/>
    <sheet name="прил 8" sheetId="17" r:id="rId8"/>
    <sheet name="прил 9" sheetId="27" r:id="rId9"/>
    <sheet name="Прил 11 1" sheetId="30" r:id="rId10"/>
    <sheet name="Прил 11 2" sheetId="32" r:id="rId11"/>
    <sheet name="Прил 11 3" sheetId="31" r:id="rId12"/>
    <sheet name="Прил 11 4" sheetId="29" r:id="rId13"/>
    <sheet name="Прил 11 5" sheetId="33" r:id="rId14"/>
    <sheet name="Прил 11 6" sheetId="35" r:id="rId15"/>
    <sheet name="Прил 11 7" sheetId="36" r:id="rId16"/>
    <sheet name="Прил 12" sheetId="37" r:id="rId17"/>
  </sheets>
  <definedNames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</definedNames>
  <calcPr calcId="125725"/>
</workbook>
</file>

<file path=xl/calcChain.xml><?xml version="1.0" encoding="utf-8"?>
<calcChain xmlns="http://schemas.openxmlformats.org/spreadsheetml/2006/main">
  <c r="P97" i="27"/>
  <c r="P93"/>
  <c r="O97"/>
  <c r="P17"/>
  <c r="O17"/>
  <c r="Q95"/>
  <c r="P95"/>
  <c r="O95"/>
  <c r="Q94"/>
  <c r="P94"/>
  <c r="O94"/>
  <c r="O93"/>
  <c r="F12" i="22"/>
  <c r="E12"/>
  <c r="D12"/>
  <c r="Q90" i="27"/>
  <c r="P90"/>
  <c r="O90"/>
  <c r="Q89"/>
  <c r="P89"/>
  <c r="O89"/>
  <c r="Q88"/>
  <c r="P88"/>
  <c r="O88"/>
  <c r="Q87"/>
  <c r="P87"/>
  <c r="O87"/>
  <c r="Q85"/>
  <c r="P85"/>
  <c r="O85"/>
  <c r="Q84"/>
  <c r="P84"/>
  <c r="O84"/>
  <c r="Q83"/>
  <c r="P83"/>
  <c r="O83"/>
  <c r="Q81"/>
  <c r="P81"/>
  <c r="O81"/>
  <c r="Q80"/>
  <c r="P80"/>
  <c r="O80"/>
  <c r="Q79"/>
  <c r="P79"/>
  <c r="O79"/>
  <c r="Q77"/>
  <c r="P77"/>
  <c r="O77"/>
  <c r="Q76"/>
  <c r="P76"/>
  <c r="O76"/>
  <c r="Q75"/>
  <c r="P75"/>
  <c r="O75"/>
  <c r="Q73"/>
  <c r="P73"/>
  <c r="Q72"/>
  <c r="P72"/>
  <c r="O72"/>
  <c r="Q71"/>
  <c r="P71"/>
  <c r="O71"/>
  <c r="Q66"/>
  <c r="P66"/>
  <c r="O66"/>
  <c r="Q65"/>
  <c r="P65"/>
  <c r="O65"/>
  <c r="Q64"/>
  <c r="P64"/>
  <c r="O64"/>
  <c r="Q62"/>
  <c r="P62"/>
  <c r="O62"/>
  <c r="Q61"/>
  <c r="P61"/>
  <c r="O61"/>
  <c r="Q60"/>
  <c r="P60"/>
  <c r="O60"/>
  <c r="Q59"/>
  <c r="P59"/>
  <c r="O59"/>
  <c r="V15" i="16"/>
  <c r="T15"/>
  <c r="R15"/>
  <c r="V67"/>
  <c r="T67"/>
  <c r="R67"/>
  <c r="V42"/>
  <c r="V41"/>
  <c r="T42"/>
  <c r="R42"/>
  <c r="T41"/>
  <c r="R41"/>
  <c r="V40"/>
  <c r="T40"/>
  <c r="R40"/>
  <c r="V59"/>
  <c r="T59"/>
  <c r="R59"/>
  <c r="V48"/>
  <c r="T48"/>
  <c r="R48"/>
  <c r="S110" i="17"/>
  <c r="R110"/>
  <c r="Q110"/>
  <c r="S90"/>
  <c r="R90"/>
  <c r="Q90"/>
  <c r="S75"/>
  <c r="R75"/>
  <c r="Q75"/>
  <c r="S67"/>
  <c r="R67"/>
  <c r="Q67"/>
  <c r="S56"/>
  <c r="R56"/>
  <c r="Q56"/>
  <c r="S49"/>
  <c r="S48"/>
  <c r="R49"/>
  <c r="Q49"/>
  <c r="Q48"/>
  <c r="R48"/>
  <c r="R47"/>
  <c r="Q47"/>
  <c r="S42"/>
  <c r="R42"/>
  <c r="Q42"/>
  <c r="S44"/>
  <c r="R44"/>
  <c r="S43"/>
  <c r="R43"/>
  <c r="S41"/>
  <c r="R41"/>
  <c r="S40"/>
  <c r="R40"/>
  <c r="Q40"/>
  <c r="Q41"/>
  <c r="Q43"/>
  <c r="Q44"/>
  <c r="Q102"/>
  <c r="Q101"/>
  <c r="R102"/>
  <c r="R101"/>
  <c r="S102"/>
  <c r="S101"/>
  <c r="E19" i="18"/>
  <c r="D19"/>
  <c r="D18"/>
  <c r="D17"/>
  <c r="C19"/>
  <c r="E18"/>
  <c r="E17"/>
  <c r="C18"/>
  <c r="C17"/>
  <c r="E15"/>
  <c r="E14"/>
  <c r="E13"/>
  <c r="E12"/>
  <c r="E11"/>
  <c r="D15"/>
  <c r="C15"/>
  <c r="C14"/>
  <c r="C13"/>
  <c r="C12"/>
  <c r="C11"/>
  <c r="D14"/>
  <c r="D13"/>
  <c r="D12"/>
  <c r="D11"/>
  <c r="D81" i="38"/>
  <c r="D80"/>
  <c r="D59"/>
  <c r="C78"/>
  <c r="C77"/>
  <c r="E75"/>
  <c r="D75"/>
  <c r="C75"/>
  <c r="E74"/>
  <c r="D74"/>
  <c r="C74"/>
  <c r="D72"/>
  <c r="D71"/>
  <c r="E69"/>
  <c r="D69"/>
  <c r="C69"/>
  <c r="E68"/>
  <c r="D68"/>
  <c r="C68"/>
  <c r="E66"/>
  <c r="D66"/>
  <c r="C66"/>
  <c r="E64"/>
  <c r="D64"/>
  <c r="C64"/>
  <c r="E62"/>
  <c r="D62"/>
  <c r="C62"/>
  <c r="E61"/>
  <c r="D61"/>
  <c r="C61"/>
  <c r="E60"/>
  <c r="D60"/>
  <c r="C60"/>
  <c r="E59"/>
  <c r="E83"/>
  <c r="C59"/>
  <c r="C52"/>
  <c r="C51"/>
  <c r="C50"/>
  <c r="E48"/>
  <c r="D48"/>
  <c r="C48"/>
  <c r="E47"/>
  <c r="D47"/>
  <c r="C47"/>
  <c r="E46"/>
  <c r="D46"/>
  <c r="C46"/>
  <c r="E44"/>
  <c r="D44"/>
  <c r="C44"/>
  <c r="E43"/>
  <c r="D43"/>
  <c r="C43"/>
  <c r="E41"/>
  <c r="D41"/>
  <c r="C41"/>
  <c r="E40"/>
  <c r="D40"/>
  <c r="C40"/>
  <c r="E39"/>
  <c r="D39"/>
  <c r="C39"/>
  <c r="E37"/>
  <c r="D37"/>
  <c r="D36"/>
  <c r="D35"/>
  <c r="D10"/>
  <c r="C37"/>
  <c r="E36"/>
  <c r="C36"/>
  <c r="E35"/>
  <c r="C35"/>
  <c r="E33"/>
  <c r="D33"/>
  <c r="C33"/>
  <c r="C32"/>
  <c r="C27"/>
  <c r="C10"/>
  <c r="E30"/>
  <c r="D30"/>
  <c r="C30"/>
  <c r="E29"/>
  <c r="D29"/>
  <c r="C29"/>
  <c r="E28"/>
  <c r="D28"/>
  <c r="C28"/>
  <c r="E27"/>
  <c r="D27"/>
  <c r="E25"/>
  <c r="D25"/>
  <c r="C25"/>
  <c r="E23"/>
  <c r="D23"/>
  <c r="C23"/>
  <c r="E21"/>
  <c r="D21"/>
  <c r="C21"/>
  <c r="E19"/>
  <c r="D19"/>
  <c r="C19"/>
  <c r="E18"/>
  <c r="D18"/>
  <c r="C18"/>
  <c r="E17"/>
  <c r="D17"/>
  <c r="C17"/>
  <c r="E15"/>
  <c r="D15"/>
  <c r="C15"/>
  <c r="E13"/>
  <c r="D13"/>
  <c r="C13"/>
  <c r="E12"/>
  <c r="D12"/>
  <c r="C12"/>
  <c r="E11"/>
  <c r="D11"/>
  <c r="C11"/>
  <c r="E10"/>
  <c r="E14" i="36"/>
  <c r="D14"/>
  <c r="C14"/>
  <c r="Q25" i="17"/>
  <c r="Q24"/>
  <c r="F21" i="22"/>
  <c r="F19"/>
  <c r="E19"/>
  <c r="D19"/>
  <c r="Q23" i="27"/>
  <c r="P23"/>
  <c r="O23"/>
  <c r="O21"/>
  <c r="O20"/>
  <c r="O19"/>
  <c r="O18"/>
  <c r="T80" i="16"/>
  <c r="T79"/>
  <c r="V74"/>
  <c r="T74"/>
  <c r="R74"/>
  <c r="Q74" i="17"/>
  <c r="S105"/>
  <c r="R105"/>
  <c r="S85"/>
  <c r="S84"/>
  <c r="R85"/>
  <c r="R84"/>
  <c r="Q85"/>
  <c r="Q84"/>
  <c r="Q26"/>
  <c r="Q53" i="27"/>
  <c r="P53"/>
  <c r="Q52"/>
  <c r="P52"/>
  <c r="Q51"/>
  <c r="P51"/>
  <c r="Q49"/>
  <c r="Q48"/>
  <c r="P49"/>
  <c r="P48"/>
  <c r="O49"/>
  <c r="O48"/>
  <c r="O53"/>
  <c r="O52"/>
  <c r="O57"/>
  <c r="Q44"/>
  <c r="P44"/>
  <c r="Q43"/>
  <c r="P43"/>
  <c r="Q42"/>
  <c r="P42"/>
  <c r="O44"/>
  <c r="O43"/>
  <c r="O42"/>
  <c r="Q28"/>
  <c r="P28"/>
  <c r="Q27"/>
  <c r="P27"/>
  <c r="Q26"/>
  <c r="P26"/>
  <c r="O28"/>
  <c r="O27"/>
  <c r="O26"/>
  <c r="Q32"/>
  <c r="P32"/>
  <c r="Q31"/>
  <c r="P31"/>
  <c r="Q30"/>
  <c r="P30"/>
  <c r="Q36"/>
  <c r="P36"/>
  <c r="Q35"/>
  <c r="P35"/>
  <c r="Q34"/>
  <c r="P34"/>
  <c r="O32"/>
  <c r="O31"/>
  <c r="O30"/>
  <c r="O36"/>
  <c r="O35"/>
  <c r="O34"/>
  <c r="Q21"/>
  <c r="Q20"/>
  <c r="Q19"/>
  <c r="P21"/>
  <c r="P20"/>
  <c r="P19"/>
  <c r="P18"/>
  <c r="V95" i="16"/>
  <c r="V94"/>
  <c r="T95"/>
  <c r="T94"/>
  <c r="R95"/>
  <c r="R94"/>
  <c r="V100"/>
  <c r="T100"/>
  <c r="R100"/>
  <c r="V102"/>
  <c r="T102"/>
  <c r="R102"/>
  <c r="V81"/>
  <c r="T81"/>
  <c r="R81"/>
  <c r="V83"/>
  <c r="T83"/>
  <c r="R83"/>
  <c r="V85"/>
  <c r="T85"/>
  <c r="R85"/>
  <c r="V87"/>
  <c r="V80"/>
  <c r="T87"/>
  <c r="R87"/>
  <c r="V89"/>
  <c r="T89"/>
  <c r="R89"/>
  <c r="V69"/>
  <c r="V68"/>
  <c r="V66"/>
  <c r="V65"/>
  <c r="V64"/>
  <c r="T69"/>
  <c r="T68"/>
  <c r="T66"/>
  <c r="R69"/>
  <c r="R68"/>
  <c r="V61"/>
  <c r="V60"/>
  <c r="T61"/>
  <c r="R61"/>
  <c r="R60"/>
  <c r="V23"/>
  <c r="T23"/>
  <c r="R23"/>
  <c r="V50"/>
  <c r="V49"/>
  <c r="V47"/>
  <c r="V46"/>
  <c r="V45"/>
  <c r="T50"/>
  <c r="T49"/>
  <c r="T47"/>
  <c r="T46"/>
  <c r="T45"/>
  <c r="R50"/>
  <c r="R49"/>
  <c r="R47"/>
  <c r="R46"/>
  <c r="R45"/>
  <c r="V43"/>
  <c r="V39"/>
  <c r="T43"/>
  <c r="T39"/>
  <c r="R43"/>
  <c r="R39"/>
  <c r="V37"/>
  <c r="V36"/>
  <c r="T37"/>
  <c r="T36"/>
  <c r="T34"/>
  <c r="T33"/>
  <c r="R37"/>
  <c r="R36"/>
  <c r="V31"/>
  <c r="T31"/>
  <c r="R31"/>
  <c r="V29"/>
  <c r="T29"/>
  <c r="R29"/>
  <c r="V17"/>
  <c r="V16"/>
  <c r="T17"/>
  <c r="T16"/>
  <c r="R17"/>
  <c r="R16"/>
  <c r="F17" i="22"/>
  <c r="E17"/>
  <c r="D17"/>
  <c r="Q105" i="17"/>
  <c r="S51"/>
  <c r="R51"/>
  <c r="R50"/>
  <c r="R46"/>
  <c r="S50"/>
  <c r="S46"/>
  <c r="Q51"/>
  <c r="Q50"/>
  <c r="Q46"/>
  <c r="S104"/>
  <c r="R104"/>
  <c r="Q104"/>
  <c r="S118"/>
  <c r="S117"/>
  <c r="R118"/>
  <c r="R117"/>
  <c r="S115"/>
  <c r="S114"/>
  <c r="R115"/>
  <c r="R114"/>
  <c r="S121"/>
  <c r="R121"/>
  <c r="S62"/>
  <c r="R62"/>
  <c r="S37"/>
  <c r="R37"/>
  <c r="S34"/>
  <c r="R34"/>
  <c r="S32"/>
  <c r="R32"/>
  <c r="S29"/>
  <c r="R29"/>
  <c r="S26"/>
  <c r="S25"/>
  <c r="S24"/>
  <c r="S23"/>
  <c r="R26"/>
  <c r="R25"/>
  <c r="S18"/>
  <c r="S17"/>
  <c r="S16"/>
  <c r="R18"/>
  <c r="R17"/>
  <c r="R16"/>
  <c r="S112"/>
  <c r="R112"/>
  <c r="S99"/>
  <c r="S98"/>
  <c r="R99"/>
  <c r="R98"/>
  <c r="S96"/>
  <c r="S95"/>
  <c r="R96"/>
  <c r="R95"/>
  <c r="S93"/>
  <c r="S92"/>
  <c r="R93"/>
  <c r="R92"/>
  <c r="S78"/>
  <c r="S77"/>
  <c r="S76"/>
  <c r="S74"/>
  <c r="S73"/>
  <c r="S72"/>
  <c r="R78"/>
  <c r="R77"/>
  <c r="R76"/>
  <c r="R74"/>
  <c r="R73"/>
  <c r="R72"/>
  <c r="S70"/>
  <c r="S69"/>
  <c r="S68"/>
  <c r="S66"/>
  <c r="S65"/>
  <c r="S64"/>
  <c r="R70"/>
  <c r="R69"/>
  <c r="R68"/>
  <c r="R66"/>
  <c r="R65"/>
  <c r="R64"/>
  <c r="S59"/>
  <c r="R59"/>
  <c r="S58"/>
  <c r="S57"/>
  <c r="S55"/>
  <c r="S54"/>
  <c r="S53"/>
  <c r="R58"/>
  <c r="R57"/>
  <c r="R55"/>
  <c r="R54"/>
  <c r="R53"/>
  <c r="Q121"/>
  <c r="Q118"/>
  <c r="Q117"/>
  <c r="Q115"/>
  <c r="Q114"/>
  <c r="Q112"/>
  <c r="Q99"/>
  <c r="Q98"/>
  <c r="Q96"/>
  <c r="Q95"/>
  <c r="Q93"/>
  <c r="Q92"/>
  <c r="Q78"/>
  <c r="Q77"/>
  <c r="Q76"/>
  <c r="Q73"/>
  <c r="Q72"/>
  <c r="Q70"/>
  <c r="Q69"/>
  <c r="Q68"/>
  <c r="Q66"/>
  <c r="Q65"/>
  <c r="Q64"/>
  <c r="Q62"/>
  <c r="Q59"/>
  <c r="Q37"/>
  <c r="Q34"/>
  <c r="Q32"/>
  <c r="Q29"/>
  <c r="Q18"/>
  <c r="Q17"/>
  <c r="Q16"/>
  <c r="O56" i="27"/>
  <c r="Q55"/>
  <c r="P55"/>
  <c r="O55"/>
  <c r="E14" i="35"/>
  <c r="D14"/>
  <c r="C14"/>
  <c r="O51" i="27"/>
  <c r="Q40"/>
  <c r="P40"/>
  <c r="Q39"/>
  <c r="P39"/>
  <c r="Q38"/>
  <c r="P38"/>
  <c r="O40"/>
  <c r="O39"/>
  <c r="O38"/>
  <c r="Q15"/>
  <c r="Q14"/>
  <c r="Q13"/>
  <c r="Q12"/>
  <c r="P15"/>
  <c r="P14"/>
  <c r="P13"/>
  <c r="P12"/>
  <c r="O15"/>
  <c r="O14"/>
  <c r="O13"/>
  <c r="O12"/>
  <c r="E14" i="33"/>
  <c r="D14"/>
  <c r="C14"/>
  <c r="E14" i="32"/>
  <c r="D14"/>
  <c r="C14"/>
  <c r="E14" i="31"/>
  <c r="D14"/>
  <c r="C14"/>
  <c r="E14" i="30"/>
  <c r="D14"/>
  <c r="C14"/>
  <c r="E12" i="29"/>
  <c r="D12"/>
  <c r="C12"/>
  <c r="F25" i="22"/>
  <c r="E25"/>
  <c r="D25"/>
  <c r="E21"/>
  <c r="D21"/>
  <c r="F23"/>
  <c r="F27"/>
  <c r="D23"/>
  <c r="E23"/>
  <c r="E27"/>
  <c r="D27"/>
  <c r="T65" i="16"/>
  <c r="T64"/>
  <c r="R66"/>
  <c r="R65"/>
  <c r="R64"/>
  <c r="R58"/>
  <c r="R57"/>
  <c r="R55"/>
  <c r="V58"/>
  <c r="V57"/>
  <c r="V55"/>
  <c r="T60"/>
  <c r="T58"/>
  <c r="T57"/>
  <c r="T55"/>
  <c r="T78"/>
  <c r="T77"/>
  <c r="T76"/>
  <c r="V22"/>
  <c r="V21"/>
  <c r="V20"/>
  <c r="T22"/>
  <c r="T21"/>
  <c r="T20"/>
  <c r="R22"/>
  <c r="R21"/>
  <c r="R20"/>
  <c r="Q58" i="17"/>
  <c r="Q57"/>
  <c r="Q55"/>
  <c r="Q54"/>
  <c r="Q53"/>
  <c r="D83" i="38"/>
  <c r="C83"/>
  <c r="Q18" i="27"/>
  <c r="Q17"/>
  <c r="Q97"/>
  <c r="P25"/>
  <c r="Q25"/>
  <c r="P47"/>
  <c r="P46"/>
  <c r="O25"/>
  <c r="O47"/>
  <c r="O46"/>
  <c r="Q46"/>
  <c r="Q47"/>
  <c r="R19" i="16"/>
  <c r="R14"/>
  <c r="R13"/>
  <c r="R11"/>
  <c r="V35"/>
  <c r="V34"/>
  <c r="V33"/>
  <c r="T35"/>
  <c r="R35"/>
  <c r="R34"/>
  <c r="R33"/>
  <c r="R80"/>
  <c r="R78"/>
  <c r="R77"/>
  <c r="R76"/>
  <c r="V79"/>
  <c r="V78"/>
  <c r="V77"/>
  <c r="V76"/>
  <c r="V93"/>
  <c r="V92"/>
  <c r="V91"/>
  <c r="T93"/>
  <c r="T92"/>
  <c r="T91"/>
  <c r="R93"/>
  <c r="R92"/>
  <c r="R91"/>
  <c r="V19"/>
  <c r="V14"/>
  <c r="V13"/>
  <c r="V11"/>
  <c r="T19"/>
  <c r="T14"/>
  <c r="T13"/>
  <c r="T11"/>
  <c r="S47" i="17"/>
  <c r="R24"/>
  <c r="R23"/>
  <c r="S22"/>
  <c r="S21"/>
  <c r="S15"/>
  <c r="S14"/>
  <c r="S13"/>
  <c r="S12"/>
  <c r="R22"/>
  <c r="R21"/>
  <c r="R15"/>
  <c r="R14"/>
  <c r="R13"/>
  <c r="R12"/>
  <c r="Q23"/>
  <c r="Q22"/>
  <c r="Q14"/>
  <c r="Q13"/>
  <c r="Q12"/>
  <c r="Q21"/>
  <c r="Q15"/>
  <c r="S91"/>
  <c r="S89"/>
  <c r="S88"/>
  <c r="S87"/>
  <c r="Q91"/>
  <c r="Q89"/>
  <c r="Q88"/>
  <c r="Q87"/>
  <c r="R91"/>
  <c r="R89"/>
  <c r="R88"/>
  <c r="R87"/>
  <c r="S111"/>
  <c r="S109"/>
  <c r="S108"/>
  <c r="S107"/>
  <c r="R111"/>
  <c r="R109"/>
  <c r="R108"/>
  <c r="R107"/>
  <c r="Q111"/>
  <c r="Q109"/>
  <c r="Q108"/>
  <c r="Q107"/>
  <c r="Q123"/>
  <c r="Q11"/>
  <c r="Q11" i="27"/>
  <c r="P11"/>
  <c r="O11"/>
  <c r="V104" i="16"/>
  <c r="R79"/>
  <c r="R104"/>
  <c r="T104"/>
  <c r="S123" i="17"/>
  <c r="S11"/>
  <c r="R123"/>
  <c r="R11"/>
</calcChain>
</file>

<file path=xl/sharedStrings.xml><?xml version="1.0" encoding="utf-8"?>
<sst xmlns="http://schemas.openxmlformats.org/spreadsheetml/2006/main" count="884" uniqueCount="456">
  <si>
    <t>Наименование показателя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</si>
  <si>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</si>
  <si>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</si>
  <si>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</si>
  <si>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</si>
  <si>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</si>
  <si>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</si>
  <si>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</si>
  <si>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</si>
  <si>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</si>
  <si>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</si>
  <si>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</si>
  <si>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</si>
  <si>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</si>
  <si>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</si>
  <si>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</si>
  <si>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</si>
  <si>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</si>
  <si>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000 10500000000000000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</si>
  <si>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</si>
  <si>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</si>
  <si>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</si>
  <si>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</si>
  <si>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</si>
  <si>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</si>
  <si>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</si>
  <si>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</si>
  <si>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</si>
  <si>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</si>
  <si>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</si>
  <si>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</si>
  <si>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</si>
  <si>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</si>
  <si>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</si>
  <si>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</si>
  <si>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</si>
  <si>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</si>
  <si>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</si>
  <si>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</si>
  <si>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</si>
  <si>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</si>
  <si>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</si>
  <si>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</si>
  <si>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</si>
  <si>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</si>
  <si>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</si>
  <si>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</si>
  <si>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</si>
  <si>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</si>
  <si>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</si>
  <si>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</si>
  <si>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</si>
  <si>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</si>
  <si>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</si>
  <si>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</si>
  <si>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</si>
  <si>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</si>
  <si>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</si>
  <si>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</si>
  <si>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</si>
  <si>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КУЛЬТУРА, КИНЕМАТОГРАФИЯ</t>
  </si>
  <si>
    <t>Культура</t>
  </si>
  <si>
    <t>к решению Совета депутатов</t>
  </si>
  <si>
    <t>(руб.)</t>
  </si>
  <si>
    <t/>
  </si>
  <si>
    <t>Наименование</t>
  </si>
  <si>
    <t>КВСР</t>
  </si>
  <si>
    <t>КФСР</t>
  </si>
  <si>
    <t>КЦСР</t>
  </si>
  <si>
    <t>КВР</t>
  </si>
  <si>
    <t>Глава муниципального образования</t>
  </si>
  <si>
    <t>Расходы на выплаты персоналу государственных (муниципальных) органов</t>
  </si>
  <si>
    <t>Аппарат администрации муниципального образования</t>
  </si>
  <si>
    <t>120</t>
  </si>
  <si>
    <t>240</t>
  </si>
  <si>
    <t>Иные закупки товаров, работ и услуг для обеспечения государственных (муниципальных) нужд</t>
  </si>
  <si>
    <t>Содержание и ремонт,  капитальный ремонт автомобильных дорог общего пользования и искусственных сооружений на них</t>
  </si>
  <si>
    <t>540</t>
  </si>
  <si>
    <t>____________________</t>
  </si>
  <si>
    <t>Приложение 1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</si>
  <si>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</si>
  <si>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</si>
  <si>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</si>
  <si>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</si>
  <si>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</si>
  <si>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</si>
  <si>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</si>
  <si>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</si>
  <si>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</si>
  <si>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</si>
  <si>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</si>
  <si>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</si>
  <si>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</si>
  <si>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</si>
  <si>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</si>
  <si>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</si>
  <si>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</si>
  <si>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</si>
  <si>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</si>
  <si>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</si>
  <si>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Приложение 2</t>
  </si>
  <si>
    <t xml:space="preserve">к решению Совета </t>
  </si>
  <si>
    <t>№ п/п</t>
  </si>
  <si>
    <t>1.</t>
  </si>
  <si>
    <t xml:space="preserve">Перечень главных распорядителей средств местного бюджета </t>
  </si>
  <si>
    <t>на 2018 год</t>
  </si>
  <si>
    <t>Приложение 3</t>
  </si>
  <si>
    <t>Перечень главных администраторов (администраторов) доходов</t>
  </si>
  <si>
    <t>0 00 00000 00 0000 000</t>
  </si>
  <si>
    <t>Доходы, получаемые в виде арендной платы за 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</si>
  <si>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</si>
  <si>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</si>
  <si>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1 14 01050 10 0000 410</t>
  </si>
  <si>
    <t>Доходы  от продажи квартир, находящихся в собственности поселений</t>
  </si>
  <si>
    <t>1 14 02052 10 0000 410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</si>
  <si>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 в части реализации основных средств по указанному имуществу</t>
  </si>
  <si>
    <t>1 14 02052 10 0000 440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</si>
  <si>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автономных учреждений), в части реализации материальных запасов по указанному имуществу</t>
  </si>
  <si>
    <t>1 14 02053 10 0000 410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</si>
  <si>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</si>
  <si>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1 14 02053 10 0000 440</t>
  </si>
  <si>
    <t>Доходы от реализации иного имущества, находящегося в собственности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</si>
  <si>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1 14 04050 10 0000 420</t>
  </si>
  <si>
    <t>Доходы от продажи нематериальных активов, находящихся в собственности поселений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</si>
  <si>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</si>
  <si>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</si>
  <si>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1 17 01050 10 0000 180</t>
  </si>
  <si>
    <t>Невыясненные поступления, зачисляемые в бюджеты поселений</t>
  </si>
  <si>
    <t>1 13 01995 10 0000 130</t>
  </si>
  <si>
    <t>Прочие доходы от оказания платных услуг (работ) получателями средств бюджетов поселений</t>
  </si>
  <si>
    <t>1 16 18050 10 0000 140</t>
  </si>
  <si>
    <t>Денежные взыскания (штрафы) за нарушение бюджетного законодательства (в части бюджета поселений</t>
  </si>
  <si>
    <t>1 16 90050 10 0000 140</t>
  </si>
  <si>
    <t>Прочие поступления от денежных взысканий (штрафов) и иных сумм в возмещение ущерба, зачисляемые в бюджеты поселений</t>
  </si>
  <si>
    <t>Дотации бюджетам поселений на выравнивание бюджетной обеспеченности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</si>
  <si>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</si>
  <si>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воинские комиссариаты</t>
  </si>
  <si>
    <t>2 02 03024 10 0000 151</t>
  </si>
  <si>
    <t>Субвенции бюджетам поселений на выполнение передаваемых полномочий субъектов Российской Федерации</t>
  </si>
  <si>
    <t>207 05030 10 0000 180</t>
  </si>
  <si>
    <t>Прочие безвозмездные поступления в бюджеты поселений</t>
  </si>
  <si>
    <t xml:space="preserve"> </t>
  </si>
  <si>
    <t xml:space="preserve">                                                                      </t>
  </si>
  <si>
    <t>2 02 15001 10 0000 151</t>
  </si>
  <si>
    <t>202 35930 10 0000 151</t>
  </si>
  <si>
    <t>202 35118 10 0000 151</t>
  </si>
  <si>
    <t>202 49999 10 0000 151</t>
  </si>
  <si>
    <t>Перечень главных администраторов источников финансирования  дефицита местного бюджета</t>
  </si>
  <si>
    <t>Код группы, подгруппы, статьи и вида источников</t>
  </si>
  <si>
    <t>00 00 00 00 00 0000 000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</si>
  <si>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</si>
  <si>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</si>
  <si>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</si>
  <si>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</si>
  <si>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бюджета</t>
  </si>
  <si>
    <t>01 05 02 00 00 0000 500</t>
  </si>
  <si>
    <t>Увеличение прочих остатков средств бюджета</t>
  </si>
  <si>
    <t>01 05 02 01 00 0000 510</t>
  </si>
  <si>
    <t>Увеличение прочих остатков денежных средств</t>
  </si>
  <si>
    <t>01 05 02 01 10 0000 510</t>
  </si>
  <si>
    <t>Увеличение прочих остатков денежных средств местных бюджетов</t>
  </si>
  <si>
    <t>01 05 00 00 00 0000 600</t>
  </si>
  <si>
    <t>01 05 02 00 00 0000 600</t>
  </si>
  <si>
    <t>01 05 02 01 00 0000 610</t>
  </si>
  <si>
    <t>Уменьшение прочих остатков денежных средств</t>
  </si>
  <si>
    <t>01 05 02 01 10 0000 610</t>
  </si>
  <si>
    <t>Уменьшение прочих остатков денежных средств местных бюджетов</t>
  </si>
  <si>
    <t xml:space="preserve">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</si>
  <si>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№ 4   </t>
  </si>
  <si>
    <t xml:space="preserve">  </t>
  </si>
  <si>
    <t xml:space="preserve">                                                                   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</si>
  <si>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</si>
  <si>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</si>
  <si>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</si>
  <si>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</si>
  <si>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Общегосударственные вопросы</t>
  </si>
  <si>
    <t>Национальная оборона</t>
  </si>
  <si>
    <t>Национальная безопасность и провоохранительная деятельность</t>
  </si>
  <si>
    <t>Национальная экономика</t>
  </si>
  <si>
    <t>Итого расходов</t>
  </si>
  <si>
    <t>Администрация   Александровского  сельсовета</t>
  </si>
  <si>
    <t xml:space="preserve">депутатов Александровского </t>
  </si>
  <si>
    <t xml:space="preserve"> от                        2017 г. №</t>
  </si>
  <si>
    <t>1 11 05013 10 0000 120</t>
  </si>
  <si>
    <t>1 11 05025 10 0000 120</t>
  </si>
  <si>
    <t>1 11 05035 10 0000 120</t>
  </si>
  <si>
    <t>1 11 09045 10 0000 120</t>
  </si>
  <si>
    <t>Администрация  Александровского сельсовета</t>
  </si>
  <si>
    <t>депутатов Александровского</t>
  </si>
  <si>
    <t xml:space="preserve">сельсовета от                             2017г. № </t>
  </si>
  <si>
    <t>Администрация Александровского сельсовета</t>
  </si>
  <si>
    <t xml:space="preserve">   сельсовета от                           2017 г. № </t>
  </si>
  <si>
    <t>Жилищно-коммунальное хозяйство</t>
  </si>
  <si>
    <t>Благоустройство</t>
  </si>
  <si>
    <t xml:space="preserve">Культура, кинематография </t>
  </si>
  <si>
    <t>Уплата налогов, сборов и иных платежей</t>
  </si>
  <si>
    <t>ЖИЛИЩНО-КОММУНАЛЬНОЕ ХОЗЯЙСТВО</t>
  </si>
  <si>
    <t>Уплата иных платежей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</si>
  <si>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</si>
  <si>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</si>
  <si>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Дотации бюджетам сельских поселений на поддержку мер по обеспечению сбалансированности бюджетов</t>
  </si>
  <si>
    <t>Приложение №  5</t>
  </si>
  <si>
    <t>Приложение 6</t>
  </si>
  <si>
    <t>Приложение 7</t>
  </si>
  <si>
    <t>000 20210000000000150</t>
  </si>
  <si>
    <t>000 20215001000000150</t>
  </si>
  <si>
    <t>000 20230000000000150</t>
  </si>
  <si>
    <t>000 20235118000000150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</si>
  <si>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</si>
  <si>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</t>
  </si>
  <si>
    <t>182 10102010011000110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</si>
  <si>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</si>
  <si>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</si>
  <si>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</si>
  <si>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</si>
  <si>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</si>
  <si>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</si>
  <si>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</si>
  <si>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</si>
  <si>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</si>
  <si>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</si>
  <si>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</si>
  <si>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</si>
  <si>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Единый сельскохозяйственный налог</t>
  </si>
  <si>
    <t>000 10503000010000110</t>
  </si>
  <si>
    <t>000 10503010010000110</t>
  </si>
  <si>
    <t>182 10503010011000110</t>
  </si>
  <si>
    <t>182 10601030101000110</t>
  </si>
  <si>
    <t>182 10606043101000110</t>
  </si>
  <si>
    <t>Другие общегосударственные вопросы</t>
  </si>
  <si>
    <t>Членские взносы в Совет (ассоциацию) муниципальных образований</t>
  </si>
  <si>
    <t>2023 год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</si>
  <si>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</si>
  <si>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</si>
  <si>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182 10102030011000110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</si>
  <si>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</si>
  <si>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</si>
  <si>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</si>
  <si>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</si>
  <si>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182 10606033101000110</t>
  </si>
  <si>
    <t>к решению совета депутатов</t>
  </si>
  <si>
    <t>Всего источников финансирования дефицитов бюджетов</t>
  </si>
  <si>
    <t>Код  бюджетной классификации Российской Федерации</t>
  </si>
  <si>
    <t>Наименованиекода дохода бюджета</t>
  </si>
  <si>
    <t>ИТОГО ДОХОДОВ</t>
  </si>
  <si>
    <t xml:space="preserve">к решению совета депутатов </t>
  </si>
  <si>
    <t>РЗ</t>
  </si>
  <si>
    <t>ПР</t>
  </si>
  <si>
    <t>01</t>
  </si>
  <si>
    <t>00</t>
  </si>
  <si>
    <t>02</t>
  </si>
  <si>
    <t>03</t>
  </si>
  <si>
    <t>04</t>
  </si>
  <si>
    <t>05</t>
  </si>
  <si>
    <t>08</t>
  </si>
  <si>
    <t>06</t>
  </si>
  <si>
    <t>13</t>
  </si>
  <si>
    <t>10</t>
  </si>
  <si>
    <t>09</t>
  </si>
  <si>
    <t>Наименование расходов</t>
  </si>
  <si>
    <t>Х</t>
  </si>
  <si>
    <t>ИТОГО</t>
  </si>
  <si>
    <t>х</t>
  </si>
  <si>
    <t xml:space="preserve">Приложение №8 </t>
  </si>
  <si>
    <t>ВЕД</t>
  </si>
  <si>
    <t>ЦСР</t>
  </si>
  <si>
    <t>ВР</t>
  </si>
  <si>
    <t xml:space="preserve">ИТОГО </t>
  </si>
  <si>
    <t>Приложение № 9</t>
  </si>
  <si>
    <t>Приложение № 11</t>
  </si>
  <si>
    <t>Таблица 1</t>
  </si>
  <si>
    <t>Таблица 4</t>
  </si>
  <si>
    <t>Наименование района</t>
  </si>
  <si>
    <t>Таблица 3</t>
  </si>
  <si>
    <t>Таблица 2</t>
  </si>
  <si>
    <t>Таблица 5</t>
  </si>
  <si>
    <t>№ 
п/п</t>
  </si>
  <si>
    <t>1.1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</si>
  <si>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</si>
  <si>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1.2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</si>
  <si>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</si>
  <si>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1.3</t>
  </si>
  <si>
    <t>работники бюджетной сферы, поименованные в указах Президента Российской Федерации от 07.05.2012, в том числе:</t>
  </si>
  <si>
    <t>1.3.1</t>
  </si>
  <si>
    <t>итого работников учреждений культуры</t>
  </si>
  <si>
    <t>в сфере культуры</t>
  </si>
  <si>
    <t>в сфере архивов</t>
  </si>
  <si>
    <t>1.3.2</t>
  </si>
  <si>
    <t>итого работников дополнительного образования</t>
  </si>
  <si>
    <t>в сфере образования</t>
  </si>
  <si>
    <t>в сфере физической культуры и спорта</t>
  </si>
  <si>
    <t>1.4</t>
  </si>
  <si>
    <t>работники учреждений, не вошедшие в категории, поименованные в указах Президента Российской Федерации от 07.05.2012</t>
  </si>
  <si>
    <t>1.5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</si>
  <si>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</si>
  <si>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муниципальные служащие</t>
  </si>
  <si>
    <t>иные работники ОМСУ</t>
  </si>
  <si>
    <t>работники учреждений и организаций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</si>
  <si>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</si>
  <si>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</si>
  <si>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</si>
  <si>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</si>
  <si>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</si>
  <si>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</si>
  <si>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</si>
  <si>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2.3.1</t>
  </si>
  <si>
    <t>2.3.2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</si>
  <si>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</si>
  <si>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</si>
  <si>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</si>
  <si>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</si>
  <si>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</si>
  <si>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</si>
  <si>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</si>
  <si>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Саракташский р-н</t>
  </si>
  <si>
    <t xml:space="preserve">                                                                      к решению Совета депутатов</t>
  </si>
  <si>
    <t>Приложение № 12</t>
  </si>
  <si>
    <t>Повышение заработной платы работников муниципальных учреждений культуры</t>
  </si>
  <si>
    <t>2024 год</t>
  </si>
  <si>
    <t>Прочие субсидии бюджетам сельских поселений</t>
  </si>
  <si>
    <t>Субсидии бюджетам бюджетной системы Российской Федерации (межбюджетные субсидии)</t>
  </si>
  <si>
    <t>Прочие субсидии</t>
  </si>
  <si>
    <t>Закупка энергетических ресурсов</t>
  </si>
  <si>
    <t xml:space="preserve">Мероприятия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 </t>
  </si>
  <si>
    <t>Таблица 6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</si>
  <si>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</si>
  <si>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</si>
  <si>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</si>
  <si>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</si>
  <si>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</si>
  <si>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Прочие межбюджетные трансферты, передаваемые бюджетам</t>
  </si>
  <si>
    <t>Межбюджетные трансферты на осуществление части переданных в район полномочий по внешнему муниципальному контролю</t>
  </si>
  <si>
    <t>Защита населения и территории от чрезвычайных ситуаций природного и техногенного характера, пожарная безопасность</t>
  </si>
  <si>
    <t>Прочая закупка товаров, работ и услуг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</si>
  <si>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</si>
  <si>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</si>
  <si>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руб.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</si>
  <si>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</si>
  <si>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Приложение № 11 </t>
  </si>
  <si>
    <t>КУЛЬТУРА</t>
  </si>
  <si>
    <t>на 2023 год и плановый период 2024 и 2025 годов</t>
  </si>
  <si>
    <t>2025 год</t>
  </si>
  <si>
    <t>000 11700000000000000</t>
  </si>
  <si>
    <t>ПРОЧИЕ НЕНАЛОГОВЫЕ ДОХОДЫ</t>
  </si>
  <si>
    <t>000 11715000000000150</t>
  </si>
  <si>
    <t>Инициативные платежи</t>
  </si>
  <si>
    <t>Инициативные платежи, зачисляемые в бюджеты сельских поселений</t>
  </si>
  <si>
    <t>000 20215002000000150</t>
  </si>
  <si>
    <t>Дотации бюджетам на поддержку мер по обеспечению сбалансированности бюджетов</t>
  </si>
  <si>
    <t>от  .11.2022 г. №</t>
  </si>
  <si>
    <t>Распределение бюджетных ассигнований бюджета поселения по разделам и подразделам классификации расходов бюджета поселения на 2023 год и плановый период 2024 и 2025 годов.</t>
  </si>
  <si>
    <t>от 11.2022г.  №</t>
  </si>
  <si>
    <t>Комплексы процессных мероприятий</t>
  </si>
  <si>
    <t>Комплекс процессных мероприятий "Обеспечение реализации программы"</t>
  </si>
  <si>
    <t xml:space="preserve">Источники внутреннего финансирования дефицита бюджета </t>
  </si>
  <si>
    <t xml:space="preserve">Достижение показателей по оплате труда </t>
  </si>
  <si>
    <t>Комплекс процессных мероприятий "Безопасность"</t>
  </si>
  <si>
    <t>Мероприятия по обеспечению пожарной безопасности на территории муниципального образования поселения</t>
  </si>
  <si>
    <t>Комплекс процессных мероприятий "Развитие дорожного хозяйства"</t>
  </si>
  <si>
    <t>Оценка недвижимости, признание прав и регулирование отношений по муниципальной собственности</t>
  </si>
  <si>
    <t>Внесение изменений в генеральные планы и (или) правила землепользования и застройки сельских поселений Саракташского района</t>
  </si>
  <si>
    <t>Подготовка документов для внесения в государственный кадастр недвижимости сведений о границах муниципальных образований, границах населенных пунктов</t>
  </si>
  <si>
    <t>Мероприятия по благоустройству территорий муниципального образования поселения</t>
  </si>
  <si>
    <t>51403S1510</t>
  </si>
  <si>
    <t>Комплекс процессных мероприятий "Развитие культуры"</t>
  </si>
  <si>
    <t>Социально значимые мороприятия</t>
  </si>
  <si>
    <t>Мероприятия, направленных на развитие культуры на территории муниципального образования поселения</t>
  </si>
  <si>
    <t>от .11.2022г. №</t>
  </si>
  <si>
    <t>от 11.2022 года №</t>
  </si>
  <si>
    <t xml:space="preserve">Комплекс процесных мероприятий </t>
  </si>
  <si>
    <t>Достижение показателе по оплате труда</t>
  </si>
  <si>
    <t>Комплекс процессных мероприятий "Ообеспечение реализации программы"</t>
  </si>
  <si>
    <t xml:space="preserve">Мероприятия по благоустройству территорий муниципального образования поселения </t>
  </si>
  <si>
    <t>Социально-значимые мероприятия</t>
  </si>
  <si>
    <t>Достижение показателей по оплате труда</t>
  </si>
  <si>
    <t>Мероприятий по обеспечению пожарной безопасности на территории муниципального образования поселения</t>
  </si>
  <si>
    <t>Комплекс процессных мероприятий "Развитие дорожного хозяйства</t>
  </si>
  <si>
    <t>Комплекс процессных мероприятий «Развитие культуры»</t>
  </si>
  <si>
    <t>Мероприятия, направленные на развитие культуры на территории муниципального образования поселения</t>
  </si>
  <si>
    <t>Инициативные платежи, зачисляемые в бюджеты сельских поселений (средства, поступающие на благоустройство мест захоронения)</t>
  </si>
  <si>
    <t>Приоритетный проект «Вовлечение жителей муниципальных образований Оренбургской области в процесс выбора и реализации инициативных проектов»</t>
  </si>
  <si>
    <t>от .11.2022 года №</t>
  </si>
  <si>
    <t xml:space="preserve">от 11.2022 года № </t>
  </si>
  <si>
    <t xml:space="preserve">Основные параметры первоочередных расходов бюджета на 2023 год </t>
  </si>
  <si>
    <t xml:space="preserve">2023 год 
</t>
  </si>
  <si>
    <t>Карагузинского сельсовета</t>
  </si>
  <si>
    <t>Ведомственная структура расходов бюджета на 2023 год и плановый период 2024 и 2025 годов</t>
  </si>
  <si>
    <t>Администрация Карагузинского сельсовета</t>
  </si>
  <si>
    <t>Комплекс процессных мероприятий "Благоустройство территории Карагузинского сельсовета"</t>
  </si>
  <si>
    <t>58403S1510</t>
  </si>
  <si>
    <t>Реализация инициативных проектов (ремонт автомобильной дороги)</t>
  </si>
  <si>
    <t>585П5S140Г</t>
  </si>
  <si>
    <t>Обеспечение комплексного развития сельских территорий</t>
  </si>
  <si>
    <t>58402L5760</t>
  </si>
  <si>
    <t xml:space="preserve">Карагузинского сельсовета </t>
  </si>
  <si>
    <t xml:space="preserve"> Карагузинского  сельсовета </t>
  </si>
  <si>
    <t>Карагузинского совета</t>
  </si>
  <si>
    <t>Распределение межбюджетных трансфертов, передаваемых районному бюджету из бюджета Карагузинского сельсовета  на осуществление части полномочий по решению вопросов местного значения в соответствии с заключенными соглашениями на 2023 год и на плановый период 2024, 2025 годов</t>
  </si>
  <si>
    <t>Распределение межбюджетных трансфертов, передаваемых районному бюджету из бюджета Карагузинского сельсовета на осуществление части полномочий по решению вопросов местного значения в соответствии с заключенными соглашениями по культуре на 2023 год и на плановый период 2024, 2025 годов</t>
  </si>
  <si>
    <t>Распределение межбюджетных трансфертов, передаваемых районному бюджету из бюджета Карагузинского сельсовета на осуществление части полномочий по решению вопросов местного значения в соответствии с заключенными соглашениями на 2023 год и на плановый период 2024, 2025 годов</t>
  </si>
  <si>
    <t>Распределение межбюджетных трансфертов, передаваемых районному бюджету из бюджета Карагузинского сельсовета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 на 2023 год и на плановый период 2024, 2025 годов</t>
  </si>
  <si>
    <t>Распределение межбюджетных трансфертов, передаваемых районному бюджету из бюджета Карагузинского сельсовета на осуществление части полномочий по решению вопросов местного значения в соответствии с заключенными соглашениями по внутреннему муниципальному финансовому контролю на 2023 год и на плановый период 2024, 2025 годов</t>
  </si>
  <si>
    <t>Распределение межбюджетных трансфертов, передаваемых районному бюджету из бюджета Карагузинского сельсовета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 на 2023 год и на плановый период 2024, 2025 годов</t>
  </si>
  <si>
    <t>Распределение межбюджетных трансфертов, передаваемых районному бюджету из бюджета Карагузинского сельсовета на осуществление части полномочий органов местного самоуправления поселений Саракташского района по подготовке документов и расчетов, необходимых для составления проекта бюджета, исполнения бюджета, формирования бюджетной отчетности об исполнении бюджета  и полномочий по ведению бюджетного учета и формированию бюджетной отчетности администрации на 2023 год и на плановый период 2024, 2025 годов</t>
  </si>
  <si>
    <t>Распределение межбюджетных трансфертов, передаваемых районному бюджету из бюджета Карагузинского сельсовета на осуществление части полномочий по решению вопросов местного значения в соответствии с заключенными соглашениями по культуре (повышение заработной платы работнкам культуры) на 2023 год и на плановый период 2024, 2025 годов</t>
  </si>
  <si>
    <t>Распределение межбюджетных трансфертов, передаваемых районному бюджету из бюджетов поселений на осуществление части полномочий по подготовке проекта Устава муниципального образования, проектов муниципальных правовых актов о внесении изменений и дополнении в Устав муниципального образования, проектов муниципальных правовых актов на 2023 год и на плановый период 2024, 2025 годов</t>
  </si>
  <si>
    <t>Таблица 7</t>
  </si>
  <si>
    <t>Расходы на оплату труда с начислениями (тыс. рублей), в том числе:</t>
  </si>
  <si>
    <t>Расходы на оплату коммунальных услуг учреждений, включая автономные и бюджетные учреждения (тыс. рублей)</t>
  </si>
  <si>
    <t xml:space="preserve">от 11.2022г. № </t>
  </si>
  <si>
    <t>Поступление доходов в местный бюджет по кодам видов доходов, подвидов доходов на 2023 год и на плановый период 2024, 2025 годов</t>
  </si>
  <si>
    <t>000 10501000000000110</t>
  </si>
  <si>
    <t>Налог, взимаемый в связи с применением упрощенной системы налогообложения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</si>
  <si>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</si>
  <si>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</si>
  <si>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000 10501021010000110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</si>
  <si>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</si>
  <si>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</si>
  <si>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127 11105035100000120</t>
  </si>
  <si>
    <t>000 11715030100000150</t>
  </si>
  <si>
    <t>000 11715030100002150</t>
  </si>
  <si>
    <t>Инициативные платежи, зачисляемые в бюджеты сельских поселений (средства, поступающие на приобретение оборудования для спортивной (игровой, спортивно-игровой) площадки)</t>
  </si>
  <si>
    <t>000 11715030100003150</t>
  </si>
  <si>
    <t>Инициативные платежи, зачисляемые в бюджеты сельских поселений (средства, поступающие на капитальный ремонт спортивной (игровой, спортивно-игровой) площадки)</t>
  </si>
  <si>
    <t>000 11715030100004150</t>
  </si>
  <si>
    <t>Инициативные платежи, зачисляемые в бюджеты сельских поселений (средства, поступающие на монтаж (демонтаж) спортивной (игровой, спортивно-игровой) площадки)</t>
  </si>
  <si>
    <t>000 11715030100005150</t>
  </si>
  <si>
    <t>Инициативные платежи, зачисляемые в бюджеты сельских поселений (средства, поступающие на благоустройство общественной территории,в том числе прка культуры и отдыха)</t>
  </si>
  <si>
    <t>000 11715030100012150</t>
  </si>
  <si>
    <t>000 11715030100013150</t>
  </si>
  <si>
    <t>Инициативные платежи, зачисляемые в бюджеты сельских поселений (средства, поступающие на ремонт автомобильной дороги)</t>
  </si>
  <si>
    <t>12720215001100000150</t>
  </si>
  <si>
    <t>127 20215002100000150</t>
  </si>
  <si>
    <t>12720216001100000150</t>
  </si>
  <si>
    <t>000 20220000000000150</t>
  </si>
  <si>
    <t>000 20229999100000150</t>
  </si>
  <si>
    <t>12720229999100000150</t>
  </si>
  <si>
    <t>000 20225576000000150</t>
  </si>
  <si>
    <t>Субсидии бюджетам на обеспечение комплексного развития сельских территорий</t>
  </si>
  <si>
    <t>127 20225576100000150</t>
  </si>
  <si>
    <t>Субсидии бюджетам сельских поселений на обеспечение комплексного развития сельских территорий</t>
  </si>
  <si>
    <t>Субвенции бюджетам на осуществление первичного воинского учета на территориях, где отсутствуют военные комиссариаты</t>
  </si>
  <si>
    <t>12720235118100000150</t>
  </si>
  <si>
    <t>000 20240000000000150</t>
  </si>
  <si>
    <t>000 20249999000000150</t>
  </si>
  <si>
    <t>127 20249999100000150</t>
  </si>
  <si>
    <t>000 20400000000000150</t>
  </si>
  <si>
    <t>БЕЗВОЗМЕЗДНЫЕ ПОСТУПЛЕНИЯ ОТ НЕГОСУДАРСТВЕННЫХ ОРГАНИЗАЦИЙ</t>
  </si>
  <si>
    <t>000 20405000100000150</t>
  </si>
  <si>
    <t>Безвозмездные поступления от негосударственных организаций в бюджеты сельских поселений</t>
  </si>
  <si>
    <t>127 20405099100000150</t>
  </si>
  <si>
    <t>Прочие безвозмездные поступления от негосударственных организаций в бюджеты сельских поселений</t>
  </si>
  <si>
    <t>Муниципальная программа "Реализация муниципальной политики на территории муниципального образования Карагузинский сельсовет Саракташского района Оренбургской области"</t>
  </si>
  <si>
    <t>Распределение бюджетных ассигнований бюджета по разделам, подразделам, целевым статьям (муниципальным программам Карагузинского сельсовета), группам и подгруппам видов расходов классификации расходов бюджета на 2023 год и плановый период 2024-2025 годы</t>
  </si>
  <si>
    <t>Муниципальная программа "Реализация муниципальной политики на территории муниципального образования Алдександровский сельсовет Саракташского района Оренбургской области"</t>
  </si>
  <si>
    <t>РАСПРЕДЕЛЕНИЕ БЮДЖЕТНЫХ АССИГНОВАНИЙ  БЮДЖЕТА ПО ЦЕЛЕВЫМ СТАТЬЯМ, МУНИЦИПАЛЬНЫМ ПРОГРАММАМ КАРАГУЗИНСКОГО СЕЛЬСОВЕТА, РАЗДЕЛАМ, ПОДРАЗДЕЛАМ, ГРУППАМ И  ПОДГРУППАМ ВИДОВ РАСХОДОВ КЛАССИФИКАЦИИ РАСХОДОВ НА 2023 ГОД И НА ПЛАНОВЫЙ ПЕРИОД 2024 И 2025 ГОДОВ</t>
  </si>
</sst>
</file>

<file path=xl/styles.xml><?xml version="1.0" encoding="utf-8"?>
<styleSheet xmlns="http://schemas.openxmlformats.org/spreadsheetml/2006/main">
  <numFmts count="12">
    <numFmt numFmtId="43" formatCode="_-* #,##0.00_р_._-;\-* #,##0.00_р_._-;_-* &quot;-&quot;??_р_._-;_-@_-"/>
    <numFmt numFmtId="179" formatCode="_(* #,##0.00_);_(* \(#,##0.00\);_(* &quot;-&quot;??_);_(@_)"/>
    <numFmt numFmtId="182" formatCode="&quot;&quot;###,##0.00"/>
    <numFmt numFmtId="183" formatCode="000"/>
    <numFmt numFmtId="184" formatCode="\1"/>
    <numFmt numFmtId="185" formatCode="00"/>
    <numFmt numFmtId="186" formatCode="0000000000"/>
    <numFmt numFmtId="188" formatCode="0000"/>
    <numFmt numFmtId="193" formatCode="#,##0.0"/>
    <numFmt numFmtId="194" formatCode="#,##0.00;[Red]\-#,##0.00;0.00"/>
    <numFmt numFmtId="195" formatCode="#,##0.00_ ;[Red]\-#,##0.00\ "/>
    <numFmt numFmtId="197" formatCode="_-* #,##0.0_р_._-;\-* #,##0.0_р_._-;_-* &quot;-&quot;??_р_._-;_-@_-"/>
  </numFmts>
  <fonts count="54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i/>
      <sz val="12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sz val="1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2" fillId="0" borderId="0"/>
    <xf numFmtId="0" fontId="2" fillId="0" borderId="0"/>
    <xf numFmtId="179" fontId="1" fillId="0" borderId="0" applyFont="0" applyFill="0" applyBorder="0" applyAlignment="0" applyProtection="0"/>
  </cellStyleXfs>
  <cellXfs count="543">
    <xf numFmtId="0" fontId="0" fillId="0" borderId="0" xfId="0"/>
    <xf numFmtId="0" fontId="0" fillId="0" borderId="0" xfId="0" applyFill="1"/>
    <xf numFmtId="0" fontId="6" fillId="0" borderId="0" xfId="1" applyFont="1" applyAlignment="1">
      <alignment horizontal="justify" vertical="justify"/>
    </xf>
    <xf numFmtId="0" fontId="8" fillId="0" borderId="0" xfId="0" applyFont="1" applyAlignment="1">
      <alignment wrapText="1"/>
    </xf>
    <xf numFmtId="0" fontId="8" fillId="0" borderId="0" xfId="0" quotePrefix="1" applyFont="1" applyAlignment="1">
      <alignment wrapText="1"/>
    </xf>
    <xf numFmtId="0" fontId="8" fillId="0" borderId="0" xfId="0" applyFont="1" applyBorder="1" applyAlignment="1">
      <alignment vertical="top" wrapText="1"/>
    </xf>
    <xf numFmtId="0" fontId="6" fillId="0" borderId="0" xfId="1" applyFont="1" applyAlignment="1" applyProtection="1">
      <alignment horizontal="justify" vertical="justify"/>
      <protection hidden="1"/>
    </xf>
    <xf numFmtId="0" fontId="9" fillId="0" borderId="0" xfId="0" applyFont="1" applyAlignment="1"/>
    <xf numFmtId="0" fontId="10" fillId="0" borderId="0" xfId="1" applyNumberFormat="1" applyFont="1" applyFill="1" applyAlignment="1" applyProtection="1">
      <alignment horizontal="justify" vertical="justify"/>
      <protection hidden="1"/>
    </xf>
    <xf numFmtId="0" fontId="9" fillId="0" borderId="0" xfId="1" applyNumberFormat="1" applyFont="1" applyFill="1" applyAlignment="1" applyProtection="1">
      <alignment horizontal="right" vertical="top"/>
      <protection hidden="1"/>
    </xf>
    <xf numFmtId="0" fontId="9" fillId="0" borderId="0" xfId="1" applyNumberFormat="1" applyFont="1" applyFill="1" applyAlignment="1" applyProtection="1">
      <alignment horizontal="center" vertical="top"/>
      <protection hidden="1"/>
    </xf>
    <xf numFmtId="0" fontId="7" fillId="0" borderId="0" xfId="1" applyNumberFormat="1" applyFont="1" applyFill="1" applyAlignment="1" applyProtection="1">
      <protection hidden="1"/>
    </xf>
    <xf numFmtId="0" fontId="9" fillId="0" borderId="0" xfId="1" applyNumberFormat="1" applyFont="1" applyFill="1" applyAlignment="1" applyProtection="1">
      <protection hidden="1"/>
    </xf>
    <xf numFmtId="0" fontId="6" fillId="0" borderId="1" xfId="1" applyFont="1" applyBorder="1" applyAlignment="1" applyProtection="1">
      <alignment horizontal="justify" vertical="justify"/>
      <protection hidden="1"/>
    </xf>
    <xf numFmtId="183" fontId="9" fillId="0" borderId="2" xfId="1" applyNumberFormat="1" applyFont="1" applyFill="1" applyBorder="1" applyAlignment="1" applyProtection="1">
      <alignment wrapText="1"/>
      <protection hidden="1"/>
    </xf>
    <xf numFmtId="184" fontId="7" fillId="0" borderId="3" xfId="1" applyNumberFormat="1" applyFont="1" applyFill="1" applyBorder="1" applyAlignment="1" applyProtection="1">
      <alignment wrapText="1"/>
      <protection hidden="1"/>
    </xf>
    <xf numFmtId="185" fontId="9" fillId="0" borderId="4" xfId="1" applyNumberFormat="1" applyFont="1" applyFill="1" applyBorder="1" applyAlignment="1" applyProtection="1">
      <alignment wrapText="1"/>
      <protection hidden="1"/>
    </xf>
    <xf numFmtId="186" fontId="9" fillId="0" borderId="4" xfId="1" applyNumberFormat="1" applyFont="1" applyFill="1" applyBorder="1" applyAlignment="1" applyProtection="1">
      <alignment horizontal="right" wrapText="1"/>
      <protection hidden="1"/>
    </xf>
    <xf numFmtId="183" fontId="9" fillId="0" borderId="2" xfId="1" applyNumberFormat="1" applyFont="1" applyFill="1" applyBorder="1" applyAlignment="1" applyProtection="1">
      <alignment horizontal="right" wrapText="1"/>
      <protection hidden="1"/>
    </xf>
    <xf numFmtId="4" fontId="9" fillId="0" borderId="4" xfId="1" applyNumberFormat="1" applyFont="1" applyFill="1" applyBorder="1" applyAlignment="1" applyProtection="1">
      <protection hidden="1"/>
    </xf>
    <xf numFmtId="183" fontId="7" fillId="0" borderId="2" xfId="1" applyNumberFormat="1" applyFont="1" applyFill="1" applyBorder="1" applyAlignment="1" applyProtection="1">
      <alignment wrapText="1"/>
      <protection hidden="1"/>
    </xf>
    <xf numFmtId="185" fontId="7" fillId="0" borderId="4" xfId="1" applyNumberFormat="1" applyFont="1" applyFill="1" applyBorder="1" applyAlignment="1" applyProtection="1">
      <alignment wrapText="1"/>
      <protection hidden="1"/>
    </xf>
    <xf numFmtId="186" fontId="7" fillId="0" borderId="4" xfId="1" applyNumberFormat="1" applyFont="1" applyFill="1" applyBorder="1" applyAlignment="1" applyProtection="1">
      <alignment horizontal="right" wrapText="1"/>
      <protection hidden="1"/>
    </xf>
    <xf numFmtId="183" fontId="7" fillId="0" borderId="2" xfId="1" applyNumberFormat="1" applyFont="1" applyFill="1" applyBorder="1" applyAlignment="1" applyProtection="1">
      <alignment horizontal="right" wrapText="1"/>
      <protection hidden="1"/>
    </xf>
    <xf numFmtId="4" fontId="7" fillId="0" borderId="4" xfId="1" applyNumberFormat="1" applyFont="1" applyFill="1" applyBorder="1" applyAlignment="1" applyProtection="1">
      <protection hidden="1"/>
    </xf>
    <xf numFmtId="0" fontId="10" fillId="0" borderId="1" xfId="1" applyFont="1" applyBorder="1" applyAlignment="1" applyProtection="1">
      <alignment horizontal="justify" vertical="justify"/>
      <protection hidden="1"/>
    </xf>
    <xf numFmtId="184" fontId="9" fillId="0" borderId="3" xfId="1" applyNumberFormat="1" applyFont="1" applyFill="1" applyBorder="1" applyAlignment="1" applyProtection="1">
      <alignment wrapText="1"/>
      <protection hidden="1"/>
    </xf>
    <xf numFmtId="0" fontId="11" fillId="0" borderId="0" xfId="1" applyFont="1"/>
    <xf numFmtId="183" fontId="15" fillId="0" borderId="5" xfId="1" applyNumberFormat="1" applyFont="1" applyFill="1" applyBorder="1" applyAlignment="1" applyProtection="1">
      <alignment horizontal="left" vertical="justify" wrapText="1"/>
      <protection hidden="1"/>
    </xf>
    <xf numFmtId="188" fontId="15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3" fillId="0" borderId="0" xfId="1" applyNumberFormat="1" applyFont="1" applyFill="1" applyBorder="1" applyAlignment="1" applyProtection="1">
      <protection hidden="1"/>
    </xf>
    <xf numFmtId="183" fontId="9" fillId="0" borderId="5" xfId="1" applyNumberFormat="1" applyFont="1" applyFill="1" applyBorder="1" applyAlignment="1" applyProtection="1">
      <alignment horizontal="left" vertical="justify" wrapText="1"/>
      <protection hidden="1"/>
    </xf>
    <xf numFmtId="188" fontId="9" fillId="0" borderId="2" xfId="1" applyNumberFormat="1" applyFont="1" applyFill="1" applyBorder="1" applyAlignment="1" applyProtection="1">
      <alignment horizontal="left" vertical="justify" wrapText="1"/>
      <protection hidden="1"/>
    </xf>
    <xf numFmtId="188" fontId="9" fillId="0" borderId="6" xfId="1" applyNumberFormat="1" applyFont="1" applyFill="1" applyBorder="1" applyAlignment="1" applyProtection="1">
      <alignment horizontal="left" vertical="justify" wrapText="1"/>
      <protection hidden="1"/>
    </xf>
    <xf numFmtId="188" fontId="9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0" xfId="1" applyNumberFormat="1" applyFont="1" applyFill="1" applyAlignment="1" applyProtection="1">
      <alignment horizontal="justify" vertical="justify"/>
      <protection hidden="1"/>
    </xf>
    <xf numFmtId="0" fontId="7" fillId="0" borderId="0" xfId="1" applyNumberFormat="1" applyFont="1" applyFill="1" applyAlignment="1" applyProtection="1">
      <alignment horizontal="right"/>
      <protection hidden="1"/>
    </xf>
    <xf numFmtId="3" fontId="9" fillId="0" borderId="0" xfId="1" applyNumberFormat="1" applyFont="1" applyFill="1" applyAlignment="1" applyProtection="1">
      <protection hidden="1"/>
    </xf>
    <xf numFmtId="0" fontId="7" fillId="0" borderId="0" xfId="1" applyFont="1" applyAlignment="1" applyProtection="1">
      <alignment horizontal="justify" vertical="justify"/>
      <protection hidden="1"/>
    </xf>
    <xf numFmtId="0" fontId="16" fillId="0" borderId="0" xfId="1" applyFont="1" applyAlignment="1" applyProtection="1">
      <alignment horizontal="justify" vertical="justify"/>
      <protection hidden="1"/>
    </xf>
    <xf numFmtId="0" fontId="37" fillId="0" borderId="0" xfId="0" applyFont="1" applyAlignment="1">
      <alignment horizontal="right" vertical="center" wrapText="1"/>
    </xf>
    <xf numFmtId="0" fontId="38" fillId="0" borderId="0" xfId="0" applyFont="1" applyAlignment="1">
      <alignment vertical="center" wrapText="1"/>
    </xf>
    <xf numFmtId="183" fontId="12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18" fillId="0" borderId="0" xfId="0" applyFont="1" applyAlignme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9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justify" vertical="center" wrapText="1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justify" vertical="center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justify" vertical="top" wrapText="1"/>
    </xf>
    <xf numFmtId="3" fontId="18" fillId="0" borderId="0" xfId="0" applyNumberFormat="1" applyFont="1" applyAlignment="1">
      <alignment horizontal="right" wrapText="1"/>
    </xf>
    <xf numFmtId="3" fontId="19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justify"/>
    </xf>
    <xf numFmtId="0" fontId="16" fillId="0" borderId="0" xfId="0" applyFont="1"/>
    <xf numFmtId="0" fontId="18" fillId="0" borderId="7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justify" vertical="top" wrapText="1"/>
    </xf>
    <xf numFmtId="0" fontId="19" fillId="0" borderId="0" xfId="0" applyFont="1" applyAlignment="1">
      <alignment horizontal="justify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justify" vertical="top" wrapText="1"/>
    </xf>
    <xf numFmtId="0" fontId="6" fillId="0" borderId="10" xfId="0" applyFont="1" applyBorder="1" applyAlignment="1">
      <alignment horizontal="justify" vertical="top" wrapText="1"/>
    </xf>
    <xf numFmtId="0" fontId="6" fillId="0" borderId="0" xfId="0" applyFont="1" applyAlignment="1">
      <alignment horizontal="justify"/>
    </xf>
    <xf numFmtId="0" fontId="6" fillId="0" borderId="0" xfId="0" applyFont="1"/>
    <xf numFmtId="0" fontId="20" fillId="0" borderId="0" xfId="0" applyFont="1" applyAlignment="1">
      <alignment horizontal="right"/>
    </xf>
    <xf numFmtId="0" fontId="10" fillId="0" borderId="11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3" fontId="16" fillId="0" borderId="0" xfId="0" applyNumberFormat="1" applyFont="1"/>
    <xf numFmtId="0" fontId="16" fillId="0" borderId="0" xfId="0" applyFont="1" applyBorder="1" applyAlignment="1">
      <alignment horizontal="center" vertical="top" wrapText="1"/>
    </xf>
    <xf numFmtId="0" fontId="21" fillId="0" borderId="0" xfId="0" applyFont="1"/>
    <xf numFmtId="0" fontId="4" fillId="0" borderId="0" xfId="0" applyFont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 wrapText="1"/>
    </xf>
    <xf numFmtId="0" fontId="17" fillId="0" borderId="12" xfId="0" applyFont="1" applyFill="1" applyBorder="1" applyAlignment="1">
      <alignment horizontal="center" wrapText="1"/>
    </xf>
    <xf numFmtId="182" fontId="17" fillId="0" borderId="12" xfId="0" applyNumberFormat="1" applyFont="1" applyFill="1" applyBorder="1" applyAlignment="1">
      <alignment horizontal="right" wrapText="1"/>
    </xf>
    <xf numFmtId="0" fontId="6" fillId="0" borderId="0" xfId="0" applyFont="1" applyAlignment="1">
      <alignment horizontal="left"/>
    </xf>
    <xf numFmtId="0" fontId="10" fillId="0" borderId="1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justify" vertical="center"/>
    </xf>
    <xf numFmtId="0" fontId="22" fillId="0" borderId="2" xfId="0" applyFont="1" applyFill="1" applyBorder="1" applyAlignment="1">
      <alignment horizontal="justify" vertical="center" wrapText="1"/>
    </xf>
    <xf numFmtId="0" fontId="22" fillId="0" borderId="2" xfId="0" applyFont="1" applyFill="1" applyBorder="1" applyAlignment="1">
      <alignment horizontal="justify" vertical="center"/>
    </xf>
    <xf numFmtId="193" fontId="6" fillId="0" borderId="2" xfId="0" applyNumberFormat="1" applyFont="1" applyFill="1" applyBorder="1" applyAlignment="1">
      <alignment horizontal="justify" vertical="top" wrapText="1"/>
    </xf>
    <xf numFmtId="0" fontId="10" fillId="0" borderId="2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justify" vertical="center"/>
    </xf>
    <xf numFmtId="0" fontId="39" fillId="0" borderId="0" xfId="0" applyFont="1" applyAlignment="1">
      <alignment vertical="center"/>
    </xf>
    <xf numFmtId="183" fontId="9" fillId="0" borderId="5" xfId="1" applyNumberFormat="1" applyFont="1" applyFill="1" applyBorder="1" applyAlignment="1" applyProtection="1">
      <alignment horizontal="justify" vertical="justify" wrapText="1"/>
      <protection hidden="1"/>
    </xf>
    <xf numFmtId="188" fontId="9" fillId="0" borderId="6" xfId="1" applyNumberFormat="1" applyFont="1" applyFill="1" applyBorder="1" applyAlignment="1" applyProtection="1">
      <alignment horizontal="justify" vertical="justify" wrapText="1"/>
      <protection hidden="1"/>
    </xf>
    <xf numFmtId="188" fontId="12" fillId="0" borderId="4" xfId="1" applyNumberFormat="1" applyFont="1" applyFill="1" applyBorder="1" applyAlignment="1" applyProtection="1">
      <alignment horizontal="justify" vertical="justify" wrapText="1"/>
      <protection hidden="1"/>
    </xf>
    <xf numFmtId="188" fontId="12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2" fillId="0" borderId="0" xfId="1" applyFont="1"/>
    <xf numFmtId="0" fontId="2" fillId="0" borderId="0" xfId="1" applyNumberFormat="1" applyFont="1" applyFill="1" applyAlignment="1" applyProtection="1">
      <alignment horizontal="left" vertical="justify"/>
      <protection hidden="1"/>
    </xf>
    <xf numFmtId="0" fontId="40" fillId="0" borderId="0" xfId="0" applyFont="1" applyAlignment="1">
      <alignment horizontal="right" vertical="center" wrapText="1"/>
    </xf>
    <xf numFmtId="0" fontId="2" fillId="0" borderId="0" xfId="1" applyFont="1" applyFill="1" applyAlignment="1">
      <alignment horizontal="left" vertical="justify"/>
    </xf>
    <xf numFmtId="0" fontId="7" fillId="0" borderId="0" xfId="1" applyFont="1" applyFill="1" applyAlignment="1"/>
    <xf numFmtId="0" fontId="7" fillId="0" borderId="0" xfId="1" applyFont="1" applyFill="1" applyAlignment="1">
      <alignment horizontal="right"/>
    </xf>
    <xf numFmtId="0" fontId="8" fillId="0" borderId="0" xfId="0" quotePrefix="1" applyFont="1" applyFill="1" applyAlignment="1"/>
    <xf numFmtId="0" fontId="7" fillId="0" borderId="0" xfId="1" applyFont="1" applyFill="1" applyAlignment="1" applyProtection="1">
      <protection hidden="1"/>
    </xf>
    <xf numFmtId="0" fontId="2" fillId="0" borderId="0" xfId="1" applyFont="1" applyProtection="1">
      <protection hidden="1"/>
    </xf>
    <xf numFmtId="0" fontId="9" fillId="0" borderId="0" xfId="0" applyFont="1" applyFill="1" applyAlignment="1"/>
    <xf numFmtId="0" fontId="13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left" vertical="justify"/>
      <protection hidden="1"/>
    </xf>
    <xf numFmtId="0" fontId="7" fillId="0" borderId="0" xfId="1" applyFont="1" applyFill="1" applyProtection="1">
      <protection hidden="1"/>
    </xf>
    <xf numFmtId="0" fontId="7" fillId="0" borderId="0" xfId="1" applyFont="1" applyFill="1" applyAlignment="1" applyProtection="1">
      <alignment horizontal="right"/>
      <protection hidden="1"/>
    </xf>
    <xf numFmtId="0" fontId="7" fillId="0" borderId="0" xfId="1" applyFont="1" applyFill="1"/>
    <xf numFmtId="4" fontId="18" fillId="0" borderId="2" xfId="0" applyNumberFormat="1" applyFont="1" applyBorder="1" applyAlignment="1">
      <alignment horizontal="right" wrapText="1"/>
    </xf>
    <xf numFmtId="4" fontId="18" fillId="0" borderId="2" xfId="0" applyNumberFormat="1" applyFont="1" applyBorder="1" applyAlignment="1">
      <alignment horizontal="right" vertical="top" wrapText="1"/>
    </xf>
    <xf numFmtId="4" fontId="10" fillId="0" borderId="2" xfId="0" applyNumberFormat="1" applyFont="1" applyBorder="1"/>
    <xf numFmtId="4" fontId="6" fillId="0" borderId="2" xfId="0" applyNumberFormat="1" applyFont="1" applyBorder="1"/>
    <xf numFmtId="4" fontId="10" fillId="0" borderId="2" xfId="0" applyNumberFormat="1" applyFont="1" applyFill="1" applyBorder="1"/>
    <xf numFmtId="4" fontId="6" fillId="0" borderId="2" xfId="0" applyNumberFormat="1" applyFont="1" applyFill="1" applyBorder="1"/>
    <xf numFmtId="183" fontId="14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left" vertical="top" wrapText="1"/>
    </xf>
    <xf numFmtId="49" fontId="17" fillId="0" borderId="12" xfId="0" applyNumberFormat="1" applyFont="1" applyFill="1" applyBorder="1" applyAlignment="1">
      <alignment horizontal="center" wrapText="1"/>
    </xf>
    <xf numFmtId="4" fontId="17" fillId="0" borderId="14" xfId="0" applyNumberFormat="1" applyFont="1" applyFill="1" applyBorder="1" applyAlignment="1">
      <alignment horizontal="right" wrapText="1"/>
    </xf>
    <xf numFmtId="183" fontId="14" fillId="0" borderId="2" xfId="1" applyNumberFormat="1" applyFont="1" applyFill="1" applyBorder="1" applyAlignment="1" applyProtection="1">
      <alignment horizontal="right" wrapText="1"/>
      <protection hidden="1"/>
    </xf>
    <xf numFmtId="183" fontId="25" fillId="0" borderId="2" xfId="1" applyNumberFormat="1" applyFont="1" applyFill="1" applyBorder="1" applyAlignment="1" applyProtection="1">
      <alignment horizontal="right" wrapText="1"/>
      <protection hidden="1"/>
    </xf>
    <xf numFmtId="0" fontId="7" fillId="0" borderId="0" xfId="1" applyFont="1" applyAlignment="1">
      <alignment horizontal="justify" vertical="justify"/>
    </xf>
    <xf numFmtId="0" fontId="7" fillId="0" borderId="0" xfId="1" applyFont="1" applyFill="1" applyAlignment="1">
      <alignment horizontal="left" vertical="justify"/>
    </xf>
    <xf numFmtId="0" fontId="9" fillId="0" borderId="0" xfId="0" quotePrefix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15" xfId="1" applyNumberFormat="1" applyFont="1" applyFill="1" applyBorder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alignment horizontal="left"/>
      <protection hidden="1"/>
    </xf>
    <xf numFmtId="188" fontId="14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6" xfId="1" applyNumberFormat="1" applyFont="1" applyFill="1" applyBorder="1" applyAlignment="1" applyProtection="1">
      <alignment horizontal="left" vertical="justify" wrapText="1"/>
      <protection hidden="1"/>
    </xf>
    <xf numFmtId="188" fontId="14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4" xfId="1" applyNumberFormat="1" applyFont="1" applyFill="1" applyBorder="1" applyAlignment="1" applyProtection="1">
      <alignment horizontal="justify" vertical="justify" wrapText="1"/>
      <protection hidden="1"/>
    </xf>
    <xf numFmtId="183" fontId="14" fillId="0" borderId="5" xfId="1" applyNumberFormat="1" applyFont="1" applyFill="1" applyBorder="1" applyAlignment="1" applyProtection="1">
      <alignment horizontal="justify" vertical="justify" wrapText="1"/>
      <protection hidden="1"/>
    </xf>
    <xf numFmtId="188" fontId="14" fillId="0" borderId="2" xfId="1" applyNumberFormat="1" applyFont="1" applyFill="1" applyBorder="1" applyAlignment="1" applyProtection="1">
      <alignment horizontal="justify" vertical="justify" wrapText="1"/>
      <protection hidden="1"/>
    </xf>
    <xf numFmtId="188" fontId="14" fillId="0" borderId="6" xfId="1" applyNumberFormat="1" applyFont="1" applyFill="1" applyBorder="1" applyAlignment="1" applyProtection="1">
      <alignment horizontal="justify" vertical="justify" wrapText="1"/>
      <protection hidden="1"/>
    </xf>
    <xf numFmtId="188" fontId="14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4" xfId="1" applyNumberFormat="1" applyFont="1" applyFill="1" applyBorder="1" applyAlignment="1" applyProtection="1">
      <alignment vertical="justify" wrapText="1"/>
      <protection hidden="1"/>
    </xf>
    <xf numFmtId="0" fontId="41" fillId="0" borderId="0" xfId="0" applyFont="1" applyAlignment="1">
      <alignment horizontal="right" vertical="center" wrapText="1"/>
    </xf>
    <xf numFmtId="0" fontId="42" fillId="0" borderId="0" xfId="0" applyFont="1" applyAlignment="1">
      <alignment horizontal="right" vertical="center" wrapText="1"/>
    </xf>
    <xf numFmtId="0" fontId="42" fillId="0" borderId="0" xfId="0" applyFont="1" applyBorder="1" applyAlignment="1">
      <alignment horizontal="right" vertical="center" wrapText="1"/>
    </xf>
    <xf numFmtId="0" fontId="19" fillId="0" borderId="0" xfId="0" applyFont="1" applyAlignment="1">
      <alignment horizontal="center" wrapText="1"/>
    </xf>
    <xf numFmtId="0" fontId="17" fillId="0" borderId="1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justify" vertical="top" wrapText="1"/>
    </xf>
    <xf numFmtId="3" fontId="18" fillId="0" borderId="2" xfId="0" applyNumberFormat="1" applyFont="1" applyBorder="1" applyAlignment="1">
      <alignment horizontal="right" wrapText="1"/>
    </xf>
    <xf numFmtId="0" fontId="17" fillId="0" borderId="2" xfId="0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183" fontId="7" fillId="0" borderId="13" xfId="1" applyNumberFormat="1" applyFont="1" applyFill="1" applyBorder="1" applyAlignment="1" applyProtection="1">
      <alignment wrapText="1"/>
      <protection hidden="1"/>
    </xf>
    <xf numFmtId="184" fontId="7" fillId="0" borderId="17" xfId="1" applyNumberFormat="1" applyFont="1" applyFill="1" applyBorder="1" applyAlignment="1" applyProtection="1">
      <alignment wrapText="1"/>
      <protection hidden="1"/>
    </xf>
    <xf numFmtId="185" fontId="7" fillId="0" borderId="18" xfId="1" applyNumberFormat="1" applyFont="1" applyFill="1" applyBorder="1" applyAlignment="1" applyProtection="1">
      <alignment wrapText="1"/>
      <protection hidden="1"/>
    </xf>
    <xf numFmtId="183" fontId="7" fillId="0" borderId="13" xfId="1" applyNumberFormat="1" applyFont="1" applyFill="1" applyBorder="1" applyAlignment="1" applyProtection="1">
      <alignment horizontal="right" wrapText="1"/>
      <protection hidden="1"/>
    </xf>
    <xf numFmtId="0" fontId="26" fillId="0" borderId="0" xfId="1" applyFont="1" applyFill="1" applyProtection="1">
      <protection hidden="1"/>
    </xf>
    <xf numFmtId="0" fontId="7" fillId="0" borderId="0" xfId="2" applyNumberFormat="1" applyFont="1" applyFill="1" applyAlignment="1" applyProtection="1">
      <protection hidden="1"/>
    </xf>
    <xf numFmtId="194" fontId="7" fillId="0" borderId="0" xfId="2" applyNumberFormat="1" applyFont="1" applyFill="1" applyAlignment="1" applyProtection="1">
      <protection hidden="1"/>
    </xf>
    <xf numFmtId="0" fontId="2" fillId="0" borderId="0" xfId="3" applyFill="1" applyAlignment="1" applyProtection="1">
      <alignment horizontal="right"/>
      <protection hidden="1"/>
    </xf>
    <xf numFmtId="0" fontId="29" fillId="0" borderId="0" xfId="1" applyNumberFormat="1" applyFont="1" applyFill="1" applyBorder="1" applyAlignment="1" applyProtection="1">
      <protection hidden="1"/>
    </xf>
    <xf numFmtId="0" fontId="26" fillId="0" borderId="0" xfId="1" applyFont="1" applyFill="1" applyBorder="1" applyProtection="1">
      <protection hidden="1"/>
    </xf>
    <xf numFmtId="0" fontId="29" fillId="0" borderId="19" xfId="1" applyNumberFormat="1" applyFont="1" applyFill="1" applyBorder="1" applyAlignment="1" applyProtection="1">
      <alignment horizontal="center" vertical="center"/>
      <protection hidden="1"/>
    </xf>
    <xf numFmtId="0" fontId="29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29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27" fillId="0" borderId="0" xfId="1" applyNumberFormat="1" applyFont="1" applyFill="1" applyAlignment="1" applyProtection="1">
      <alignment horizontal="center"/>
      <protection hidden="1"/>
    </xf>
    <xf numFmtId="195" fontId="13" fillId="0" borderId="21" xfId="1" applyNumberFormat="1" applyFont="1" applyFill="1" applyBorder="1" applyAlignment="1" applyProtection="1">
      <protection hidden="1"/>
    </xf>
    <xf numFmtId="0" fontId="11" fillId="0" borderId="22" xfId="1" applyFont="1" applyFill="1" applyBorder="1" applyProtection="1">
      <protection hidden="1"/>
    </xf>
    <xf numFmtId="0" fontId="26" fillId="0" borderId="15" xfId="1" applyFont="1" applyFill="1" applyBorder="1" applyProtection="1">
      <protection hidden="1"/>
    </xf>
    <xf numFmtId="0" fontId="26" fillId="0" borderId="15" xfId="1" applyNumberFormat="1" applyFont="1" applyFill="1" applyBorder="1" applyAlignment="1" applyProtection="1">
      <protection hidden="1"/>
    </xf>
    <xf numFmtId="43" fontId="0" fillId="0" borderId="0" xfId="4" applyNumberFormat="1" applyFont="1"/>
    <xf numFmtId="0" fontId="30" fillId="0" borderId="0" xfId="0" applyFont="1"/>
    <xf numFmtId="43" fontId="30" fillId="0" borderId="0" xfId="4" applyNumberFormat="1" applyFont="1"/>
    <xf numFmtId="0" fontId="31" fillId="0" borderId="0" xfId="0" applyFont="1" applyAlignment="1">
      <alignment horizontal="center" wrapText="1"/>
    </xf>
    <xf numFmtId="0" fontId="0" fillId="0" borderId="0" xfId="0" applyAlignment="1">
      <alignment horizontal="right" vertical="center"/>
    </xf>
    <xf numFmtId="0" fontId="32" fillId="0" borderId="2" xfId="0" applyFont="1" applyBorder="1" applyAlignment="1">
      <alignment horizontal="center" wrapText="1"/>
    </xf>
    <xf numFmtId="0" fontId="32" fillId="0" borderId="2" xfId="0" applyFont="1" applyBorder="1" applyAlignment="1">
      <alignment horizontal="center" vertical="center"/>
    </xf>
    <xf numFmtId="43" fontId="33" fillId="0" borderId="2" xfId="4" applyNumberFormat="1" applyFont="1" applyBorder="1" applyAlignment="1">
      <alignment horizontal="center"/>
    </xf>
    <xf numFmtId="0" fontId="32" fillId="0" borderId="2" xfId="0" applyFont="1" applyBorder="1"/>
    <xf numFmtId="0" fontId="32" fillId="0" borderId="2" xfId="0" applyFont="1" applyBorder="1" applyAlignment="1">
      <alignment horizontal="left"/>
    </xf>
    <xf numFmtId="43" fontId="32" fillId="0" borderId="2" xfId="4" applyNumberFormat="1" applyFont="1" applyBorder="1"/>
    <xf numFmtId="0" fontId="33" fillId="0" borderId="2" xfId="0" applyFont="1" applyBorder="1"/>
    <xf numFmtId="43" fontId="33" fillId="0" borderId="2" xfId="4" applyNumberFormat="1" applyFont="1" applyBorder="1"/>
    <xf numFmtId="0" fontId="16" fillId="0" borderId="0" xfId="0" applyFont="1" applyAlignment="1"/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right" vertical="center" wrapText="1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vertical="center" wrapText="1"/>
    </xf>
    <xf numFmtId="0" fontId="43" fillId="0" borderId="23" xfId="0" applyFont="1" applyBorder="1" applyAlignment="1">
      <alignment vertical="center" wrapText="1"/>
    </xf>
    <xf numFmtId="0" fontId="43" fillId="0" borderId="23" xfId="0" applyFont="1" applyBorder="1" applyAlignment="1">
      <alignment horizontal="right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/>
    </xf>
    <xf numFmtId="49" fontId="44" fillId="0" borderId="2" xfId="0" applyNumberFormat="1" applyFont="1" applyFill="1" applyBorder="1" applyAlignment="1">
      <alignment horizontal="center"/>
    </xf>
    <xf numFmtId="0" fontId="44" fillId="0" borderId="2" xfId="0" applyFont="1" applyFill="1" applyBorder="1" applyAlignment="1">
      <alignment horizontal="left" vertical="top" wrapText="1"/>
    </xf>
    <xf numFmtId="4" fontId="44" fillId="0" borderId="2" xfId="0" applyNumberFormat="1" applyFont="1" applyFill="1" applyBorder="1" applyAlignment="1">
      <alignment vertical="center"/>
    </xf>
    <xf numFmtId="49" fontId="43" fillId="0" borderId="2" xfId="0" applyNumberFormat="1" applyFont="1" applyFill="1" applyBorder="1" applyAlignment="1">
      <alignment horizontal="center"/>
    </xf>
    <xf numFmtId="0" fontId="43" fillId="0" borderId="2" xfId="0" applyFont="1" applyFill="1" applyBorder="1" applyAlignment="1">
      <alignment horizontal="left" vertical="top" wrapText="1"/>
    </xf>
    <xf numFmtId="193" fontId="43" fillId="0" borderId="2" xfId="0" applyNumberFormat="1" applyFont="1" applyBorder="1" applyAlignment="1">
      <alignment horizontal="right" vertical="center"/>
    </xf>
    <xf numFmtId="0" fontId="43" fillId="0" borderId="2" xfId="0" applyFont="1" applyFill="1" applyBorder="1" applyAlignment="1">
      <alignment horizontal="left" wrapText="1"/>
    </xf>
    <xf numFmtId="49" fontId="45" fillId="0" borderId="2" xfId="0" applyNumberFormat="1" applyFont="1" applyFill="1" applyBorder="1" applyAlignment="1">
      <alignment horizontal="center"/>
    </xf>
    <xf numFmtId="193" fontId="43" fillId="2" borderId="2" xfId="0" applyNumberFormat="1" applyFont="1" applyFill="1" applyBorder="1" applyAlignment="1">
      <alignment horizontal="right" vertical="center"/>
    </xf>
    <xf numFmtId="193" fontId="43" fillId="0" borderId="2" xfId="0" applyNumberFormat="1" applyFont="1" applyBorder="1" applyAlignment="1">
      <alignment horizontal="right" vertical="center" wrapText="1"/>
    </xf>
    <xf numFmtId="197" fontId="43" fillId="0" borderId="2" xfId="4" applyNumberFormat="1" applyFont="1" applyBorder="1" applyAlignment="1">
      <alignment horizontal="right" wrapText="1"/>
    </xf>
    <xf numFmtId="197" fontId="46" fillId="0" borderId="2" xfId="4" applyNumberFormat="1" applyFont="1" applyBorder="1" applyAlignment="1">
      <alignment horizontal="right" wrapText="1"/>
    </xf>
    <xf numFmtId="0" fontId="44" fillId="0" borderId="2" xfId="0" applyFont="1" applyFill="1" applyBorder="1" applyAlignment="1">
      <alignment horizontal="left" wrapText="1"/>
    </xf>
    <xf numFmtId="0" fontId="44" fillId="0" borderId="2" xfId="0" applyFont="1" applyBorder="1" applyAlignment="1">
      <alignment wrapText="1"/>
    </xf>
    <xf numFmtId="0" fontId="43" fillId="0" borderId="2" xfId="0" applyFont="1" applyBorder="1" applyAlignment="1">
      <alignment wrapText="1"/>
    </xf>
    <xf numFmtId="0" fontId="43" fillId="0" borderId="2" xfId="0" applyFont="1" applyBorder="1"/>
    <xf numFmtId="0" fontId="43" fillId="0" borderId="2" xfId="0" applyFont="1" applyFill="1" applyBorder="1" applyAlignment="1">
      <alignment wrapText="1"/>
    </xf>
    <xf numFmtId="0" fontId="44" fillId="0" borderId="2" xfId="0" applyNumberFormat="1" applyFont="1" applyFill="1" applyBorder="1" applyAlignment="1">
      <alignment horizontal="center"/>
    </xf>
    <xf numFmtId="43" fontId="44" fillId="0" borderId="2" xfId="4" applyNumberFormat="1" applyFont="1" applyBorder="1"/>
    <xf numFmtId="0" fontId="35" fillId="0" borderId="2" xfId="1" applyNumberFormat="1" applyFont="1" applyFill="1" applyBorder="1" applyProtection="1">
      <protection hidden="1"/>
    </xf>
    <xf numFmtId="0" fontId="35" fillId="0" borderId="2" xfId="1" applyNumberFormat="1" applyFont="1" applyFill="1" applyBorder="1" applyAlignment="1" applyProtection="1">
      <alignment wrapText="1"/>
      <protection hidden="1"/>
    </xf>
    <xf numFmtId="0" fontId="35" fillId="0" borderId="2" xfId="1" applyNumberFormat="1" applyFont="1" applyFill="1" applyBorder="1" applyAlignment="1" applyProtection="1">
      <alignment horizontal="left" wrapText="1"/>
      <protection hidden="1"/>
    </xf>
    <xf numFmtId="186" fontId="35" fillId="0" borderId="2" xfId="1" applyNumberFormat="1" applyFont="1" applyFill="1" applyBorder="1" applyAlignment="1" applyProtection="1">
      <protection hidden="1"/>
    </xf>
    <xf numFmtId="0" fontId="34" fillId="0" borderId="21" xfId="1" applyNumberFormat="1" applyFont="1" applyFill="1" applyBorder="1" applyAlignment="1" applyProtection="1">
      <alignment horizontal="center"/>
      <protection hidden="1"/>
    </xf>
    <xf numFmtId="185" fontId="3" fillId="0" borderId="2" xfId="1" applyNumberFormat="1" applyFont="1" applyFill="1" applyBorder="1" applyAlignment="1" applyProtection="1">
      <protection hidden="1"/>
    </xf>
    <xf numFmtId="183" fontId="3" fillId="0" borderId="2" xfId="1" applyNumberFormat="1" applyFont="1" applyFill="1" applyBorder="1" applyAlignment="1" applyProtection="1">
      <protection hidden="1"/>
    </xf>
    <xf numFmtId="194" fontId="3" fillId="0" borderId="2" xfId="1" applyNumberFormat="1" applyFont="1" applyFill="1" applyBorder="1" applyAlignment="1" applyProtection="1">
      <protection hidden="1"/>
    </xf>
    <xf numFmtId="0" fontId="13" fillId="0" borderId="21" xfId="1" applyNumberFormat="1" applyFont="1" applyFill="1" applyBorder="1" applyAlignment="1" applyProtection="1">
      <alignment horizontal="center"/>
      <protection hidden="1"/>
    </xf>
    <xf numFmtId="186" fontId="34" fillId="0" borderId="2" xfId="1" applyNumberFormat="1" applyFont="1" applyFill="1" applyBorder="1" applyAlignment="1" applyProtection="1">
      <protection hidden="1"/>
    </xf>
    <xf numFmtId="185" fontId="13" fillId="0" borderId="2" xfId="1" applyNumberFormat="1" applyFont="1" applyFill="1" applyBorder="1" applyAlignment="1" applyProtection="1">
      <protection hidden="1"/>
    </xf>
    <xf numFmtId="183" fontId="13" fillId="0" borderId="2" xfId="1" applyNumberFormat="1" applyFont="1" applyFill="1" applyBorder="1" applyAlignment="1" applyProtection="1">
      <protection hidden="1"/>
    </xf>
    <xf numFmtId="194" fontId="13" fillId="0" borderId="2" xfId="1" applyNumberFormat="1" applyFont="1" applyFill="1" applyBorder="1" applyAlignment="1" applyProtection="1">
      <protection hidden="1"/>
    </xf>
    <xf numFmtId="0" fontId="40" fillId="0" borderId="0" xfId="0" applyFont="1" applyBorder="1" applyAlignment="1">
      <alignment horizontal="right" vertical="center" wrapText="1"/>
    </xf>
    <xf numFmtId="0" fontId="42" fillId="0" borderId="2" xfId="0" applyFont="1" applyBorder="1" applyAlignment="1">
      <alignment horizontal="right" vertical="center" wrapText="1"/>
    </xf>
    <xf numFmtId="0" fontId="9" fillId="0" borderId="14" xfId="1" applyNumberFormat="1" applyFont="1" applyFill="1" applyBorder="1" applyAlignment="1" applyProtection="1">
      <alignment horizontal="center" vertical="top" wrapText="1"/>
      <protection hidden="1"/>
    </xf>
    <xf numFmtId="0" fontId="9" fillId="0" borderId="19" xfId="1" applyNumberFormat="1" applyFont="1" applyFill="1" applyBorder="1" applyAlignment="1" applyProtection="1">
      <alignment horizontal="center" vertical="top" wrapText="1"/>
      <protection hidden="1"/>
    </xf>
    <xf numFmtId="0" fontId="9" fillId="0" borderId="24" xfId="1" applyNumberFormat="1" applyFont="1" applyFill="1" applyBorder="1" applyAlignment="1" applyProtection="1">
      <alignment horizontal="center" vertical="top" wrapText="1"/>
      <protection hidden="1"/>
    </xf>
    <xf numFmtId="0" fontId="7" fillId="0" borderId="25" xfId="1" applyNumberFormat="1" applyFont="1" applyFill="1" applyBorder="1" applyAlignment="1" applyProtection="1">
      <alignment wrapText="1"/>
      <protection hidden="1"/>
    </xf>
    <xf numFmtId="0" fontId="7" fillId="0" borderId="25" xfId="1" applyNumberFormat="1" applyFont="1" applyFill="1" applyBorder="1" applyAlignment="1" applyProtection="1">
      <protection hidden="1"/>
    </xf>
    <xf numFmtId="0" fontId="9" fillId="0" borderId="25" xfId="1" applyNumberFormat="1" applyFont="1" applyFill="1" applyBorder="1" applyAlignment="1" applyProtection="1">
      <alignment horizontal="right" wrapText="1"/>
      <protection hidden="1"/>
    </xf>
    <xf numFmtId="0" fontId="9" fillId="0" borderId="26" xfId="1" applyNumberFormat="1" applyFont="1" applyFill="1" applyBorder="1" applyAlignment="1" applyProtection="1">
      <alignment horizontal="right" wrapText="1"/>
      <protection hidden="1"/>
    </xf>
    <xf numFmtId="4" fontId="9" fillId="0" borderId="25" xfId="1" applyNumberFormat="1" applyFont="1" applyFill="1" applyBorder="1" applyAlignment="1" applyProtection="1">
      <protection hidden="1"/>
    </xf>
    <xf numFmtId="0" fontId="41" fillId="0" borderId="0" xfId="0" applyFont="1" applyBorder="1" applyAlignment="1">
      <alignment horizontal="right" vertical="center" wrapText="1"/>
    </xf>
    <xf numFmtId="0" fontId="0" fillId="0" borderId="27" xfId="0" applyBorder="1"/>
    <xf numFmtId="0" fontId="0" fillId="0" borderId="1" xfId="0" applyBorder="1"/>
    <xf numFmtId="0" fontId="0" fillId="0" borderId="10" xfId="0" applyBorder="1"/>
    <xf numFmtId="0" fontId="0" fillId="0" borderId="2" xfId="0" applyBorder="1"/>
    <xf numFmtId="185" fontId="42" fillId="0" borderId="2" xfId="0" applyNumberFormat="1" applyFont="1" applyBorder="1" applyAlignment="1">
      <alignment horizontal="right" vertical="center" wrapText="1"/>
    </xf>
    <xf numFmtId="185" fontId="47" fillId="0" borderId="2" xfId="0" applyNumberFormat="1" applyFont="1" applyBorder="1" applyAlignment="1">
      <alignment horizontal="right" vertical="center" wrapText="1"/>
    </xf>
    <xf numFmtId="0" fontId="47" fillId="0" borderId="2" xfId="0" applyFont="1" applyBorder="1" applyAlignment="1">
      <alignment horizontal="right" vertical="center" wrapText="1"/>
    </xf>
    <xf numFmtId="0" fontId="47" fillId="0" borderId="2" xfId="0" applyFont="1" applyBorder="1" applyAlignment="1">
      <alignment vertical="center" wrapText="1"/>
    </xf>
    <xf numFmtId="183" fontId="47" fillId="0" borderId="2" xfId="0" applyNumberFormat="1" applyFont="1" applyBorder="1" applyAlignment="1">
      <alignment horizontal="right" vertical="center" wrapText="1"/>
    </xf>
    <xf numFmtId="4" fontId="47" fillId="0" borderId="2" xfId="0" applyNumberFormat="1" applyFont="1" applyBorder="1" applyAlignment="1">
      <alignment horizontal="right" vertical="center" wrapText="1"/>
    </xf>
    <xf numFmtId="4" fontId="47" fillId="0" borderId="2" xfId="0" applyNumberFormat="1" applyFont="1" applyBorder="1" applyAlignment="1">
      <alignment vertical="center" wrapText="1"/>
    </xf>
    <xf numFmtId="185" fontId="48" fillId="0" borderId="2" xfId="0" applyNumberFormat="1" applyFont="1" applyBorder="1" applyAlignment="1">
      <alignment horizontal="right" vertical="center" wrapText="1"/>
    </xf>
    <xf numFmtId="185" fontId="49" fillId="0" borderId="2" xfId="0" applyNumberFormat="1" applyFont="1" applyBorder="1" applyAlignment="1">
      <alignment horizontal="right" vertical="center" wrapText="1"/>
    </xf>
    <xf numFmtId="0" fontId="42" fillId="0" borderId="27" xfId="0" applyFont="1" applyBorder="1" applyAlignment="1">
      <alignment horizontal="center" vertical="center" wrapText="1"/>
    </xf>
    <xf numFmtId="0" fontId="42" fillId="0" borderId="28" xfId="0" applyFont="1" applyBorder="1" applyAlignment="1">
      <alignment horizontal="center" vertical="center" wrapText="1"/>
    </xf>
    <xf numFmtId="0" fontId="0" fillId="0" borderId="29" xfId="0" applyBorder="1"/>
    <xf numFmtId="0" fontId="42" fillId="0" borderId="5" xfId="0" applyFont="1" applyBorder="1" applyAlignment="1">
      <alignment horizontal="right" vertical="center" wrapText="1"/>
    </xf>
    <xf numFmtId="4" fontId="50" fillId="0" borderId="29" xfId="0" applyNumberFormat="1" applyFont="1" applyBorder="1" applyAlignment="1">
      <alignment vertical="center" wrapText="1"/>
    </xf>
    <xf numFmtId="0" fontId="42" fillId="0" borderId="2" xfId="0" applyFont="1" applyBorder="1" applyAlignment="1">
      <alignment vertical="center" wrapText="1"/>
    </xf>
    <xf numFmtId="0" fontId="47" fillId="0" borderId="4" xfId="0" applyFont="1" applyBorder="1" applyAlignment="1">
      <alignment vertical="center" wrapText="1"/>
    </xf>
    <xf numFmtId="0" fontId="47" fillId="0" borderId="3" xfId="0" applyFont="1" applyBorder="1" applyAlignment="1">
      <alignment vertical="center" wrapText="1"/>
    </xf>
    <xf numFmtId="185" fontId="48" fillId="0" borderId="14" xfId="0" applyNumberFormat="1" applyFont="1" applyBorder="1" applyAlignment="1">
      <alignment horizontal="right" vertical="center" wrapText="1"/>
    </xf>
    <xf numFmtId="0" fontId="0" fillId="0" borderId="0" xfId="0" applyBorder="1"/>
    <xf numFmtId="0" fontId="42" fillId="0" borderId="5" xfId="0" applyFont="1" applyBorder="1" applyAlignment="1">
      <alignment vertical="center" wrapText="1"/>
    </xf>
    <xf numFmtId="0" fontId="42" fillId="0" borderId="30" xfId="0" applyFont="1" applyBorder="1" applyAlignment="1">
      <alignment vertical="center" wrapText="1"/>
    </xf>
    <xf numFmtId="0" fontId="17" fillId="0" borderId="5" xfId="0" applyFont="1" applyBorder="1" applyAlignment="1">
      <alignment horizontal="left" vertical="top" wrapText="1"/>
    </xf>
    <xf numFmtId="49" fontId="17" fillId="0" borderId="2" xfId="0" applyNumberFormat="1" applyFont="1" applyBorder="1" applyAlignment="1">
      <alignment horizontal="center" wrapText="1"/>
    </xf>
    <xf numFmtId="182" fontId="17" fillId="0" borderId="2" xfId="0" applyNumberFormat="1" applyFont="1" applyFill="1" applyBorder="1" applyAlignment="1">
      <alignment horizontal="right" wrapText="1"/>
    </xf>
    <xf numFmtId="0" fontId="17" fillId="0" borderId="2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left" vertical="top" wrapText="1"/>
    </xf>
    <xf numFmtId="186" fontId="35" fillId="0" borderId="2" xfId="1" applyNumberFormat="1" applyFont="1" applyFill="1" applyBorder="1" applyAlignment="1" applyProtection="1">
      <alignment horizontal="right" wrapText="1"/>
      <protection hidden="1"/>
    </xf>
    <xf numFmtId="0" fontId="41" fillId="0" borderId="0" xfId="0" applyFont="1" applyBorder="1" applyAlignment="1">
      <alignment horizontal="right" vertical="center" wrapText="1"/>
    </xf>
    <xf numFmtId="0" fontId="42" fillId="0" borderId="5" xfId="0" applyFont="1" applyBorder="1" applyAlignment="1">
      <alignment horizontal="right" vertical="center" wrapText="1"/>
    </xf>
    <xf numFmtId="0" fontId="42" fillId="0" borderId="2" xfId="0" applyFont="1" applyBorder="1" applyAlignment="1">
      <alignment vertical="center" wrapText="1"/>
    </xf>
    <xf numFmtId="0" fontId="47" fillId="0" borderId="2" xfId="0" applyFont="1" applyBorder="1" applyAlignment="1">
      <alignment vertical="center" wrapText="1"/>
    </xf>
    <xf numFmtId="0" fontId="25" fillId="0" borderId="4" xfId="2" applyNumberFormat="1" applyFont="1" applyFill="1" applyBorder="1" applyAlignment="1" applyProtection="1">
      <alignment horizontal="left" vertical="justify" wrapText="1"/>
      <protection hidden="1"/>
    </xf>
    <xf numFmtId="4" fontId="7" fillId="0" borderId="2" xfId="1" applyNumberFormat="1" applyFont="1" applyFill="1" applyBorder="1" applyAlignment="1" applyProtection="1">
      <protection hidden="1"/>
    </xf>
    <xf numFmtId="4" fontId="9" fillId="0" borderId="2" xfId="1" applyNumberFormat="1" applyFont="1" applyFill="1" applyBorder="1" applyAlignment="1" applyProtection="1">
      <protection hidden="1"/>
    </xf>
    <xf numFmtId="0" fontId="6" fillId="0" borderId="31" xfId="1" applyFont="1" applyFill="1" applyBorder="1" applyAlignment="1">
      <alignment horizontal="justify" vertical="justify"/>
    </xf>
    <xf numFmtId="0" fontId="23" fillId="0" borderId="12" xfId="0" applyFont="1" applyFill="1" applyBorder="1" applyAlignment="1">
      <alignment horizontal="left" vertical="top" wrapText="1"/>
    </xf>
    <xf numFmtId="0" fontId="24" fillId="0" borderId="12" xfId="0" applyFont="1" applyFill="1" applyBorder="1" applyAlignment="1">
      <alignment horizontal="left" vertical="top" wrapText="1"/>
    </xf>
    <xf numFmtId="0" fontId="9" fillId="0" borderId="23" xfId="1" applyNumberFormat="1" applyFont="1" applyFill="1" applyBorder="1" applyAlignment="1" applyProtection="1">
      <alignment horizontal="center" vertical="top" wrapText="1"/>
      <protection hidden="1"/>
    </xf>
    <xf numFmtId="49" fontId="9" fillId="0" borderId="32" xfId="1" applyNumberFormat="1" applyFont="1" applyFill="1" applyBorder="1" applyAlignment="1" applyProtection="1">
      <alignment horizontal="right" vertical="top" wrapText="1"/>
      <protection hidden="1"/>
    </xf>
    <xf numFmtId="0" fontId="9" fillId="0" borderId="14" xfId="1" applyNumberFormat="1" applyFont="1" applyFill="1" applyBorder="1" applyAlignment="1" applyProtection="1">
      <alignment horizontal="right" vertical="top" wrapText="1"/>
      <protection hidden="1"/>
    </xf>
    <xf numFmtId="4" fontId="9" fillId="0" borderId="32" xfId="1" applyNumberFormat="1" applyFont="1" applyFill="1" applyBorder="1" applyAlignment="1" applyProtection="1">
      <alignment horizontal="right" vertical="top" wrapText="1"/>
      <protection hidden="1"/>
    </xf>
    <xf numFmtId="185" fontId="47" fillId="0" borderId="2" xfId="0" applyNumberFormat="1" applyFont="1" applyFill="1" applyBorder="1" applyAlignment="1">
      <alignment horizontal="right" vertical="center" wrapText="1"/>
    </xf>
    <xf numFmtId="0" fontId="42" fillId="0" borderId="2" xfId="0" applyFont="1" applyFill="1" applyBorder="1" applyAlignment="1">
      <alignment vertical="center" wrapText="1"/>
    </xf>
    <xf numFmtId="0" fontId="25" fillId="0" borderId="31" xfId="1" applyNumberFormat="1" applyFont="1" applyFill="1" applyBorder="1" applyAlignment="1" applyProtection="1">
      <alignment horizontal="left" vertical="justify" wrapText="1"/>
      <protection hidden="1"/>
    </xf>
    <xf numFmtId="0" fontId="42" fillId="0" borderId="2" xfId="0" applyFont="1" applyBorder="1" applyAlignment="1">
      <alignment vertical="center" wrapText="1"/>
    </xf>
    <xf numFmtId="0" fontId="47" fillId="0" borderId="2" xfId="0" applyFont="1" applyBorder="1" applyAlignment="1">
      <alignment vertical="center" wrapText="1"/>
    </xf>
    <xf numFmtId="4" fontId="47" fillId="0" borderId="2" xfId="0" applyNumberFormat="1" applyFont="1" applyBorder="1" applyAlignment="1">
      <alignment horizontal="right" vertical="center" wrapText="1"/>
    </xf>
    <xf numFmtId="0" fontId="41" fillId="0" borderId="0" xfId="0" applyFont="1" applyBorder="1" applyAlignment="1">
      <alignment horizontal="right" vertical="center" wrapText="1"/>
    </xf>
    <xf numFmtId="183" fontId="47" fillId="0" borderId="2" xfId="0" applyNumberFormat="1" applyFont="1" applyBorder="1" applyAlignment="1">
      <alignment horizontal="right" vertical="center" wrapText="1"/>
    </xf>
    <xf numFmtId="185" fontId="47" fillId="0" borderId="2" xfId="0" applyNumberFormat="1" applyFont="1" applyBorder="1" applyAlignment="1">
      <alignment horizontal="right" vertical="center" wrapText="1"/>
    </xf>
    <xf numFmtId="0" fontId="42" fillId="0" borderId="5" xfId="0" applyFont="1" applyBorder="1" applyAlignment="1">
      <alignment horizontal="right" vertical="center" wrapText="1"/>
    </xf>
    <xf numFmtId="49" fontId="17" fillId="0" borderId="2" xfId="0" applyNumberFormat="1" applyFont="1" applyFill="1" applyBorder="1" applyAlignment="1">
      <alignment horizontal="center" wrapText="1"/>
    </xf>
    <xf numFmtId="188" fontId="9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33" xfId="1" applyNumberFormat="1" applyFont="1" applyFill="1" applyBorder="1" applyAlignment="1" applyProtection="1">
      <alignment horizontal="center" vertical="top" wrapText="1"/>
      <protection hidden="1"/>
    </xf>
    <xf numFmtId="0" fontId="9" fillId="0" borderId="32" xfId="1" applyNumberFormat="1" applyFont="1" applyFill="1" applyBorder="1" applyAlignment="1" applyProtection="1">
      <alignment horizontal="center" vertical="top" wrapText="1"/>
      <protection hidden="1"/>
    </xf>
    <xf numFmtId="0" fontId="13" fillId="0" borderId="34" xfId="1" applyNumberFormat="1" applyFont="1" applyFill="1" applyBorder="1" applyAlignment="1" applyProtection="1">
      <protection hidden="1"/>
    </xf>
    <xf numFmtId="0" fontId="3" fillId="0" borderId="34" xfId="1" applyNumberFormat="1" applyFont="1" applyFill="1" applyBorder="1" applyAlignment="1" applyProtection="1">
      <protection hidden="1"/>
    </xf>
    <xf numFmtId="4" fontId="47" fillId="0" borderId="2" xfId="0" applyNumberFormat="1" applyFont="1" applyBorder="1" applyAlignment="1">
      <alignment horizontal="right" vertical="center" wrapText="1"/>
    </xf>
    <xf numFmtId="183" fontId="47" fillId="0" borderId="2" xfId="0" applyNumberFormat="1" applyFont="1" applyBorder="1" applyAlignment="1">
      <alignment horizontal="right" vertical="center" wrapText="1"/>
    </xf>
    <xf numFmtId="0" fontId="41" fillId="0" borderId="0" xfId="0" applyFont="1" applyBorder="1" applyAlignment="1">
      <alignment horizontal="right" vertical="center" wrapText="1"/>
    </xf>
    <xf numFmtId="0" fontId="42" fillId="0" borderId="5" xfId="0" applyFont="1" applyBorder="1" applyAlignment="1">
      <alignment horizontal="right" vertical="center" wrapText="1"/>
    </xf>
    <xf numFmtId="185" fontId="47" fillId="0" borderId="2" xfId="0" applyNumberFormat="1" applyFont="1" applyBorder="1" applyAlignment="1">
      <alignment horizontal="right" vertical="center" wrapText="1"/>
    </xf>
    <xf numFmtId="0" fontId="42" fillId="0" borderId="2" xfId="0" applyFont="1" applyBorder="1" applyAlignment="1">
      <alignment vertical="center" wrapText="1"/>
    </xf>
    <xf numFmtId="0" fontId="47" fillId="0" borderId="2" xfId="0" applyFont="1" applyBorder="1" applyAlignment="1">
      <alignment vertical="center" wrapText="1"/>
    </xf>
    <xf numFmtId="0" fontId="42" fillId="0" borderId="2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right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center" vertical="center" wrapText="1"/>
    </xf>
    <xf numFmtId="0" fontId="42" fillId="0" borderId="5" xfId="0" applyFont="1" applyBorder="1" applyAlignment="1">
      <alignment horizontal="right" vertical="center" wrapText="1"/>
    </xf>
    <xf numFmtId="185" fontId="47" fillId="0" borderId="2" xfId="0" applyNumberFormat="1" applyFont="1" applyFill="1" applyBorder="1" applyAlignment="1">
      <alignment horizontal="right" vertical="center" wrapText="1"/>
    </xf>
    <xf numFmtId="0" fontId="42" fillId="0" borderId="30" xfId="0" applyFont="1" applyBorder="1" applyAlignment="1">
      <alignment horizontal="right" vertical="center" wrapText="1"/>
    </xf>
    <xf numFmtId="0" fontId="42" fillId="0" borderId="3" xfId="0" applyFont="1" applyBorder="1" applyAlignment="1">
      <alignment vertical="center" wrapText="1"/>
    </xf>
    <xf numFmtId="0" fontId="47" fillId="0" borderId="0" xfId="0" applyFont="1" applyBorder="1" applyAlignment="1">
      <alignment horizontal="left" vertical="center" wrapText="1"/>
    </xf>
    <xf numFmtId="0" fontId="0" fillId="0" borderId="4" xfId="0" applyBorder="1"/>
    <xf numFmtId="186" fontId="25" fillId="0" borderId="4" xfId="1" applyNumberFormat="1" applyFont="1" applyFill="1" applyBorder="1" applyAlignment="1" applyProtection="1">
      <alignment horizontal="center" wrapText="1"/>
      <protection hidden="1"/>
    </xf>
    <xf numFmtId="0" fontId="2" fillId="0" borderId="0" xfId="0" applyFont="1" applyFill="1" applyAlignment="1">
      <alignment horizontal="right"/>
    </xf>
    <xf numFmtId="0" fontId="7" fillId="0" borderId="0" xfId="2" applyNumberFormat="1" applyFont="1" applyFill="1" applyAlignment="1" applyProtection="1">
      <alignment horizontal="right"/>
      <protection hidden="1"/>
    </xf>
    <xf numFmtId="194" fontId="7" fillId="0" borderId="0" xfId="2" applyNumberFormat="1" applyFont="1" applyFill="1" applyAlignment="1" applyProtection="1">
      <alignment horizontal="right"/>
      <protection hidden="1"/>
    </xf>
    <xf numFmtId="188" fontId="14" fillId="0" borderId="6" xfId="1" applyNumberFormat="1" applyFont="1" applyFill="1" applyBorder="1" applyAlignment="1" applyProtection="1">
      <alignment horizontal="left" vertical="justify" wrapText="1"/>
      <protection hidden="1"/>
    </xf>
    <xf numFmtId="186" fontId="25" fillId="0" borderId="4" xfId="1" applyNumberFormat="1" applyFont="1" applyFill="1" applyBorder="1" applyAlignment="1" applyProtection="1">
      <alignment horizontal="right" wrapText="1"/>
      <protection hidden="1"/>
    </xf>
    <xf numFmtId="0" fontId="42" fillId="0" borderId="2" xfId="0" applyFont="1" applyBorder="1" applyAlignment="1">
      <alignment vertical="center" wrapText="1"/>
    </xf>
    <xf numFmtId="0" fontId="41" fillId="0" borderId="0" xfId="0" applyFont="1" applyBorder="1" applyAlignment="1">
      <alignment horizontal="right" vertical="center" wrapText="1"/>
    </xf>
    <xf numFmtId="183" fontId="42" fillId="0" borderId="2" xfId="0" applyNumberFormat="1" applyFont="1" applyBorder="1" applyAlignment="1">
      <alignment horizontal="right" vertical="center" wrapText="1"/>
    </xf>
    <xf numFmtId="185" fontId="42" fillId="0" borderId="2" xfId="0" applyNumberFormat="1" applyFont="1" applyBorder="1" applyAlignment="1">
      <alignment horizontal="right" vertical="center" wrapText="1"/>
    </xf>
    <xf numFmtId="185" fontId="47" fillId="0" borderId="2" xfId="0" applyNumberFormat="1" applyFont="1" applyBorder="1" applyAlignment="1">
      <alignment horizontal="right" vertical="center" wrapText="1"/>
    </xf>
    <xf numFmtId="0" fontId="42" fillId="0" borderId="5" xfId="0" applyFont="1" applyBorder="1" applyAlignment="1">
      <alignment horizontal="right" vertical="center" wrapText="1"/>
    </xf>
    <xf numFmtId="0" fontId="43" fillId="0" borderId="0" xfId="0" applyFont="1"/>
    <xf numFmtId="0" fontId="17" fillId="0" borderId="2" xfId="0" applyFont="1" applyBorder="1" applyAlignment="1">
      <alignment horizontal="center" wrapText="1"/>
    </xf>
    <xf numFmtId="182" fontId="17" fillId="0" borderId="35" xfId="0" applyNumberFormat="1" applyFont="1" applyFill="1" applyBorder="1" applyAlignment="1">
      <alignment horizontal="right" wrapText="1"/>
    </xf>
    <xf numFmtId="182" fontId="17" fillId="0" borderId="6" xfId="0" applyNumberFormat="1" applyFont="1" applyFill="1" applyBorder="1" applyAlignment="1">
      <alignment horizontal="right" wrapText="1"/>
    </xf>
    <xf numFmtId="0" fontId="17" fillId="2" borderId="5" xfId="0" applyFont="1" applyFill="1" applyBorder="1" applyAlignment="1">
      <alignment horizontal="left" vertical="top" wrapText="1"/>
    </xf>
    <xf numFmtId="49" fontId="17" fillId="0" borderId="36" xfId="0" applyNumberFormat="1" applyFont="1" applyFill="1" applyBorder="1" applyAlignment="1">
      <alignment horizontal="center" wrapText="1"/>
    </xf>
    <xf numFmtId="0" fontId="17" fillId="0" borderId="6" xfId="0" applyFont="1" applyBorder="1" applyAlignment="1">
      <alignment horizontal="left" vertical="top" wrapText="1"/>
    </xf>
    <xf numFmtId="0" fontId="2" fillId="0" borderId="2" xfId="0" applyFont="1" applyBorder="1"/>
    <xf numFmtId="0" fontId="0" fillId="0" borderId="2" xfId="0" applyFill="1" applyBorder="1"/>
    <xf numFmtId="4" fontId="42" fillId="0" borderId="2" xfId="0" applyNumberFormat="1" applyFont="1" applyBorder="1" applyAlignment="1">
      <alignment vertical="center" wrapText="1"/>
    </xf>
    <xf numFmtId="0" fontId="34" fillId="0" borderId="2" xfId="2" applyNumberFormat="1" applyFont="1" applyFill="1" applyBorder="1" applyAlignment="1" applyProtection="1">
      <alignment wrapText="1"/>
      <protection hidden="1"/>
    </xf>
    <xf numFmtId="185" fontId="13" fillId="0" borderId="2" xfId="2" applyNumberFormat="1" applyFont="1" applyFill="1" applyBorder="1" applyAlignment="1" applyProtection="1">
      <protection hidden="1"/>
    </xf>
    <xf numFmtId="183" fontId="13" fillId="0" borderId="2" xfId="2" applyNumberFormat="1" applyFont="1" applyFill="1" applyBorder="1" applyAlignment="1" applyProtection="1">
      <protection hidden="1"/>
    </xf>
    <xf numFmtId="194" fontId="13" fillId="0" borderId="2" xfId="2" applyNumberFormat="1" applyFont="1" applyFill="1" applyBorder="1" applyAlignment="1" applyProtection="1">
      <protection hidden="1"/>
    </xf>
    <xf numFmtId="0" fontId="11" fillId="0" borderId="0" xfId="0" applyFont="1"/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distributed"/>
    </xf>
    <xf numFmtId="0" fontId="0" fillId="0" borderId="0" xfId="0" applyFill="1" applyAlignment="1">
      <alignment horizontal="center" vertical="distributed"/>
    </xf>
    <xf numFmtId="0" fontId="10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vertical="top" wrapText="1"/>
    </xf>
    <xf numFmtId="4" fontId="47" fillId="0" borderId="2" xfId="0" applyNumberFormat="1" applyFont="1" applyBorder="1" applyAlignment="1">
      <alignment horizontal="right" vertical="center" wrapText="1"/>
    </xf>
    <xf numFmtId="4" fontId="48" fillId="0" borderId="2" xfId="0" applyNumberFormat="1" applyFont="1" applyBorder="1" applyAlignment="1">
      <alignment horizontal="right" vertical="center" wrapText="1"/>
    </xf>
    <xf numFmtId="4" fontId="42" fillId="0" borderId="14" xfId="0" applyNumberFormat="1" applyFont="1" applyBorder="1" applyAlignment="1">
      <alignment horizontal="right" vertical="center" wrapText="1"/>
    </xf>
    <xf numFmtId="4" fontId="42" fillId="0" borderId="2" xfId="0" applyNumberFormat="1" applyFont="1" applyBorder="1" applyAlignment="1">
      <alignment horizontal="right" vertical="center" wrapText="1"/>
    </xf>
    <xf numFmtId="4" fontId="47" fillId="0" borderId="2" xfId="0" applyNumberFormat="1" applyFont="1" applyFill="1" applyBorder="1" applyAlignment="1">
      <alignment horizontal="right" vertical="center" wrapText="1"/>
    </xf>
    <xf numFmtId="0" fontId="47" fillId="0" borderId="4" xfId="0" applyFont="1" applyBorder="1" applyAlignment="1">
      <alignment horizontal="left" vertical="center" wrapText="1"/>
    </xf>
    <xf numFmtId="0" fontId="47" fillId="0" borderId="3" xfId="0" applyFont="1" applyBorder="1" applyAlignment="1">
      <alignment horizontal="left" vertical="center" wrapText="1"/>
    </xf>
    <xf numFmtId="0" fontId="47" fillId="0" borderId="6" xfId="0" applyFont="1" applyBorder="1" applyAlignment="1">
      <alignment horizontal="left" vertical="center" wrapText="1"/>
    </xf>
    <xf numFmtId="186" fontId="47" fillId="0" borderId="2" xfId="0" applyNumberFormat="1" applyFont="1" applyBorder="1" applyAlignment="1">
      <alignment horizontal="right" vertical="center" wrapText="1"/>
    </xf>
    <xf numFmtId="0" fontId="47" fillId="0" borderId="2" xfId="0" applyFont="1" applyBorder="1" applyAlignment="1">
      <alignment vertical="center" wrapText="1"/>
    </xf>
    <xf numFmtId="183" fontId="47" fillId="0" borderId="2" xfId="0" applyNumberFormat="1" applyFont="1" applyBorder="1" applyAlignment="1">
      <alignment horizontal="right" vertical="center" wrapText="1"/>
    </xf>
    <xf numFmtId="183" fontId="42" fillId="0" borderId="2" xfId="0" applyNumberFormat="1" applyFont="1" applyBorder="1" applyAlignment="1">
      <alignment horizontal="right" vertical="center" wrapText="1"/>
    </xf>
    <xf numFmtId="0" fontId="47" fillId="0" borderId="2" xfId="0" applyFont="1" applyBorder="1" applyAlignment="1">
      <alignment horizontal="left" vertical="center" wrapText="1"/>
    </xf>
    <xf numFmtId="186" fontId="47" fillId="0" borderId="2" xfId="0" applyNumberFormat="1" applyFont="1" applyFill="1" applyBorder="1" applyAlignment="1">
      <alignment horizontal="right" vertical="center" wrapText="1"/>
    </xf>
    <xf numFmtId="183" fontId="47" fillId="0" borderId="2" xfId="0" applyNumberFormat="1" applyFont="1" applyFill="1" applyBorder="1" applyAlignment="1">
      <alignment horizontal="right" vertical="center" wrapText="1"/>
    </xf>
    <xf numFmtId="4" fontId="47" fillId="0" borderId="29" xfId="0" applyNumberFormat="1" applyFont="1" applyBorder="1" applyAlignment="1">
      <alignment horizontal="right" vertical="center" wrapText="1"/>
    </xf>
    <xf numFmtId="4" fontId="42" fillId="0" borderId="29" xfId="0" applyNumberFormat="1" applyFont="1" applyBorder="1" applyAlignment="1">
      <alignment horizontal="right" vertical="center" wrapText="1"/>
    </xf>
    <xf numFmtId="4" fontId="47" fillId="0" borderId="4" xfId="0" applyNumberFormat="1" applyFont="1" applyBorder="1" applyAlignment="1">
      <alignment horizontal="right" vertical="center" wrapText="1"/>
    </xf>
    <xf numFmtId="4" fontId="47" fillId="0" borderId="6" xfId="0" applyNumberFormat="1" applyFont="1" applyBorder="1" applyAlignment="1">
      <alignment horizontal="right" vertical="center" wrapText="1"/>
    </xf>
    <xf numFmtId="4" fontId="42" fillId="0" borderId="4" xfId="0" applyNumberFormat="1" applyFont="1" applyBorder="1" applyAlignment="1">
      <alignment horizontal="right" vertical="center" wrapText="1"/>
    </xf>
    <xf numFmtId="4" fontId="42" fillId="0" borderId="6" xfId="0" applyNumberFormat="1" applyFont="1" applyBorder="1" applyAlignment="1">
      <alignment horizontal="right" vertical="center" wrapText="1"/>
    </xf>
    <xf numFmtId="186" fontId="42" fillId="0" borderId="2" xfId="0" applyNumberFormat="1" applyFont="1" applyBorder="1" applyAlignment="1">
      <alignment horizontal="right" vertical="center" wrapText="1"/>
    </xf>
    <xf numFmtId="186" fontId="49" fillId="0" borderId="2" xfId="0" applyNumberFormat="1" applyFont="1" applyBorder="1" applyAlignment="1">
      <alignment horizontal="right" vertical="center" wrapText="1"/>
    </xf>
    <xf numFmtId="0" fontId="41" fillId="0" borderId="0" xfId="0" applyFont="1" applyAlignment="1">
      <alignment horizontal="right" vertical="center" wrapText="1"/>
    </xf>
    <xf numFmtId="0" fontId="47" fillId="0" borderId="0" xfId="0" applyFont="1" applyBorder="1" applyAlignment="1">
      <alignment horizontal="right" vertical="center" wrapText="1"/>
    </xf>
    <xf numFmtId="0" fontId="42" fillId="0" borderId="49" xfId="0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0" fontId="42" fillId="0" borderId="27" xfId="0" applyFont="1" applyBorder="1" applyAlignment="1">
      <alignment horizontal="center" vertical="center" wrapText="1"/>
    </xf>
    <xf numFmtId="0" fontId="42" fillId="0" borderId="49" xfId="0" applyFont="1" applyBorder="1" applyAlignment="1">
      <alignment horizontal="right" vertical="center" wrapText="1"/>
    </xf>
    <xf numFmtId="0" fontId="42" fillId="0" borderId="27" xfId="0" applyFont="1" applyBorder="1" applyAlignment="1">
      <alignment horizontal="right" vertical="center" wrapText="1"/>
    </xf>
    <xf numFmtId="0" fontId="51" fillId="0" borderId="0" xfId="0" applyFont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186" fontId="48" fillId="0" borderId="14" xfId="0" applyNumberFormat="1" applyFont="1" applyBorder="1" applyAlignment="1">
      <alignment horizontal="right" vertical="center" wrapText="1"/>
    </xf>
    <xf numFmtId="0" fontId="53" fillId="0" borderId="0" xfId="0" applyFont="1" applyAlignment="1">
      <alignment horizontal="right" vertical="center" wrapText="1"/>
    </xf>
    <xf numFmtId="0" fontId="41" fillId="0" borderId="0" xfId="0" applyFont="1" applyBorder="1" applyAlignment="1">
      <alignment horizontal="right" vertical="center" wrapText="1"/>
    </xf>
    <xf numFmtId="0" fontId="42" fillId="0" borderId="49" xfId="0" applyFont="1" applyBorder="1" applyAlignment="1">
      <alignment vertical="center" wrapText="1"/>
    </xf>
    <xf numFmtId="0" fontId="42" fillId="0" borderId="37" xfId="0" applyFont="1" applyBorder="1" applyAlignment="1">
      <alignment vertical="center" wrapText="1"/>
    </xf>
    <xf numFmtId="0" fontId="42" fillId="0" borderId="47" xfId="0" applyFont="1" applyBorder="1" applyAlignment="1">
      <alignment vertical="center" wrapText="1"/>
    </xf>
    <xf numFmtId="0" fontId="42" fillId="0" borderId="0" xfId="0" applyFont="1" applyBorder="1" applyAlignment="1">
      <alignment vertical="center" wrapText="1"/>
    </xf>
    <xf numFmtId="185" fontId="42" fillId="0" borderId="2" xfId="0" applyNumberFormat="1" applyFont="1" applyBorder="1" applyAlignment="1">
      <alignment horizontal="right" vertical="center" wrapText="1"/>
    </xf>
    <xf numFmtId="186" fontId="48" fillId="0" borderId="2" xfId="0" applyNumberFormat="1" applyFont="1" applyBorder="1" applyAlignment="1">
      <alignment horizontal="right" vertical="center" wrapText="1"/>
    </xf>
    <xf numFmtId="183" fontId="49" fillId="0" borderId="2" xfId="0" applyNumberFormat="1" applyFont="1" applyBorder="1" applyAlignment="1">
      <alignment horizontal="right" vertical="center" wrapText="1"/>
    </xf>
    <xf numFmtId="186" fontId="25" fillId="0" borderId="2" xfId="1" applyNumberFormat="1" applyFont="1" applyFill="1" applyBorder="1" applyAlignment="1" applyProtection="1">
      <alignment horizontal="right" wrapText="1"/>
      <protection hidden="1"/>
    </xf>
    <xf numFmtId="183" fontId="42" fillId="0" borderId="4" xfId="0" applyNumberFormat="1" applyFont="1" applyBorder="1" applyAlignment="1">
      <alignment horizontal="right" vertical="center" wrapText="1"/>
    </xf>
    <xf numFmtId="183" fontId="42" fillId="0" borderId="6" xfId="0" applyNumberFormat="1" applyFont="1" applyBorder="1" applyAlignment="1">
      <alignment horizontal="right" vertical="center" wrapText="1"/>
    </xf>
    <xf numFmtId="186" fontId="42" fillId="0" borderId="4" xfId="0" applyNumberFormat="1" applyFont="1" applyBorder="1" applyAlignment="1">
      <alignment horizontal="right" vertical="center" wrapText="1"/>
    </xf>
    <xf numFmtId="186" fontId="42" fillId="0" borderId="6" xfId="0" applyNumberFormat="1" applyFont="1" applyBorder="1" applyAlignment="1">
      <alignment horizontal="right" vertical="center" wrapText="1"/>
    </xf>
    <xf numFmtId="185" fontId="49" fillId="0" borderId="2" xfId="0" applyNumberFormat="1" applyFont="1" applyBorder="1" applyAlignment="1">
      <alignment horizontal="right" vertical="center" wrapText="1"/>
    </xf>
    <xf numFmtId="0" fontId="47" fillId="0" borderId="2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right" vertical="center" wrapText="1"/>
    </xf>
    <xf numFmtId="183" fontId="47" fillId="0" borderId="2" xfId="0" applyNumberFormat="1" applyFont="1" applyBorder="1" applyAlignment="1">
      <alignment vertical="center" wrapText="1"/>
    </xf>
    <xf numFmtId="185" fontId="47" fillId="0" borderId="2" xfId="0" applyNumberFormat="1" applyFont="1" applyBorder="1" applyAlignment="1">
      <alignment horizontal="right" vertical="center" wrapText="1"/>
    </xf>
    <xf numFmtId="0" fontId="42" fillId="0" borderId="2" xfId="0" applyFont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left" vertical="center" wrapText="1"/>
    </xf>
    <xf numFmtId="0" fontId="42" fillId="0" borderId="2" xfId="0" applyFont="1" applyBorder="1" applyAlignment="1">
      <alignment vertical="center" wrapText="1"/>
    </xf>
    <xf numFmtId="185" fontId="47" fillId="0" borderId="2" xfId="0" applyNumberFormat="1" applyFont="1" applyFill="1" applyBorder="1" applyAlignment="1">
      <alignment horizontal="right" vertical="center" wrapText="1"/>
    </xf>
    <xf numFmtId="0" fontId="42" fillId="0" borderId="5" xfId="0" applyFont="1" applyBorder="1" applyAlignment="1">
      <alignment vertical="center" wrapText="1"/>
    </xf>
    <xf numFmtId="0" fontId="40" fillId="0" borderId="0" xfId="0" applyFont="1" applyAlignment="1">
      <alignment horizontal="right" vertical="center" wrapText="1"/>
    </xf>
    <xf numFmtId="0" fontId="42" fillId="0" borderId="28" xfId="0" applyFont="1" applyBorder="1" applyAlignment="1">
      <alignment horizontal="center" vertical="center" wrapText="1"/>
    </xf>
    <xf numFmtId="0" fontId="42" fillId="0" borderId="5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right" vertical="center" wrapText="1"/>
    </xf>
    <xf numFmtId="186" fontId="47" fillId="0" borderId="4" xfId="0" applyNumberFormat="1" applyFont="1" applyBorder="1" applyAlignment="1">
      <alignment horizontal="right" vertical="center" wrapText="1"/>
    </xf>
    <xf numFmtId="186" fontId="47" fillId="0" borderId="6" xfId="0" applyNumberFormat="1" applyFont="1" applyBorder="1" applyAlignment="1">
      <alignment horizontal="right" vertical="center" wrapText="1"/>
    </xf>
    <xf numFmtId="0" fontId="48" fillId="0" borderId="5" xfId="0" applyFont="1" applyBorder="1" applyAlignment="1">
      <alignment horizontal="justify" vertical="center" wrapText="1"/>
    </xf>
    <xf numFmtId="0" fontId="48" fillId="0" borderId="2" xfId="0" applyFont="1" applyBorder="1" applyAlignment="1">
      <alignment horizontal="justify" vertical="center" wrapText="1"/>
    </xf>
    <xf numFmtId="186" fontId="14" fillId="0" borderId="2" xfId="1" applyNumberFormat="1" applyFont="1" applyFill="1" applyBorder="1" applyAlignment="1" applyProtection="1">
      <alignment horizontal="right" wrapText="1"/>
      <protection hidden="1"/>
    </xf>
    <xf numFmtId="183" fontId="48" fillId="0" borderId="14" xfId="0" applyNumberFormat="1" applyFont="1" applyBorder="1" applyAlignment="1">
      <alignment horizontal="right" vertical="center" wrapText="1"/>
    </xf>
    <xf numFmtId="183" fontId="48" fillId="0" borderId="2" xfId="0" applyNumberFormat="1" applyFont="1" applyBorder="1" applyAlignment="1">
      <alignment horizontal="right" vertical="center" wrapText="1"/>
    </xf>
    <xf numFmtId="0" fontId="42" fillId="0" borderId="5" xfId="0" applyFont="1" applyBorder="1" applyAlignment="1">
      <alignment horizontal="center" vertical="center" wrapText="1"/>
    </xf>
    <xf numFmtId="0" fontId="42" fillId="0" borderId="48" xfId="0" applyFont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center" vertical="center" wrapText="1"/>
    </xf>
    <xf numFmtId="0" fontId="42" fillId="0" borderId="22" xfId="0" applyFont="1" applyBorder="1" applyAlignment="1">
      <alignment vertical="center" wrapText="1"/>
    </xf>
    <xf numFmtId="0" fontId="42" fillId="0" borderId="15" xfId="0" applyFont="1" applyBorder="1" applyAlignment="1">
      <alignment vertical="center" wrapText="1"/>
    </xf>
    <xf numFmtId="0" fontId="42" fillId="0" borderId="14" xfId="0" applyFont="1" applyBorder="1" applyAlignment="1">
      <alignment horizontal="right" vertical="center" wrapText="1"/>
    </xf>
    <xf numFmtId="0" fontId="42" fillId="0" borderId="25" xfId="0" applyFont="1" applyBorder="1" applyAlignment="1">
      <alignment horizontal="right" vertical="center" wrapText="1"/>
    </xf>
    <xf numFmtId="183" fontId="42" fillId="0" borderId="14" xfId="0" applyNumberFormat="1" applyFont="1" applyBorder="1" applyAlignment="1">
      <alignment horizontal="right" vertical="center" wrapText="1"/>
    </xf>
    <xf numFmtId="183" fontId="42" fillId="0" borderId="25" xfId="0" applyNumberFormat="1" applyFont="1" applyBorder="1" applyAlignment="1">
      <alignment horizontal="right" vertical="center" wrapText="1"/>
    </xf>
    <xf numFmtId="4" fontId="42" fillId="0" borderId="0" xfId="0" applyNumberFormat="1" applyFont="1" applyBorder="1" applyAlignment="1">
      <alignment horizontal="right" vertical="center" wrapText="1"/>
    </xf>
    <xf numFmtId="4" fontId="42" fillId="0" borderId="45" xfId="0" applyNumberFormat="1" applyFont="1" applyBorder="1" applyAlignment="1">
      <alignment horizontal="right" vertical="center" wrapText="1"/>
    </xf>
    <xf numFmtId="4" fontId="42" fillId="0" borderId="15" xfId="0" applyNumberFormat="1" applyFont="1" applyBorder="1" applyAlignment="1">
      <alignment horizontal="right" vertical="center" wrapText="1"/>
    </xf>
    <xf numFmtId="4" fontId="42" fillId="0" borderId="46" xfId="0" applyNumberFormat="1" applyFont="1" applyBorder="1" applyAlignment="1">
      <alignment horizontal="right" vertical="center" wrapText="1"/>
    </xf>
    <xf numFmtId="0" fontId="40" fillId="0" borderId="0" xfId="0" applyFont="1" applyBorder="1" applyAlignment="1">
      <alignment horizontal="right" vertical="center" wrapText="1"/>
    </xf>
    <xf numFmtId="0" fontId="37" fillId="0" borderId="0" xfId="0" applyFont="1" applyBorder="1" applyAlignment="1">
      <alignment horizontal="right" vertical="center" wrapText="1"/>
    </xf>
    <xf numFmtId="4" fontId="42" fillId="0" borderId="43" xfId="0" applyNumberFormat="1" applyFont="1" applyBorder="1" applyAlignment="1">
      <alignment horizontal="right" vertical="center" wrapText="1"/>
    </xf>
    <xf numFmtId="4" fontId="42" fillId="0" borderId="44" xfId="0" applyNumberFormat="1" applyFont="1" applyBorder="1" applyAlignment="1">
      <alignment horizontal="right" vertical="center" wrapText="1"/>
    </xf>
    <xf numFmtId="0" fontId="42" fillId="0" borderId="4" xfId="0" applyFont="1" applyBorder="1" applyAlignment="1">
      <alignment horizontal="left" vertical="center" wrapText="1"/>
    </xf>
    <xf numFmtId="0" fontId="42" fillId="0" borderId="3" xfId="0" applyFont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6" xfId="0" applyFont="1" applyFill="1" applyBorder="1" applyAlignment="1">
      <alignment horizontal="left" vertical="top" wrapText="1"/>
    </xf>
    <xf numFmtId="0" fontId="48" fillId="0" borderId="4" xfId="0" applyFont="1" applyBorder="1" applyAlignment="1">
      <alignment horizontal="left" vertical="center" wrapText="1"/>
    </xf>
    <xf numFmtId="0" fontId="48" fillId="0" borderId="3" xfId="0" applyFont="1" applyBorder="1" applyAlignment="1">
      <alignment horizontal="left" vertical="center" wrapText="1"/>
    </xf>
    <xf numFmtId="0" fontId="48" fillId="0" borderId="6" xfId="0" applyFont="1" applyBorder="1" applyAlignment="1">
      <alignment horizontal="left" vertical="center" wrapText="1"/>
    </xf>
    <xf numFmtId="0" fontId="42" fillId="0" borderId="30" xfId="0" applyFont="1" applyBorder="1" applyAlignment="1">
      <alignment horizontal="left" vertical="center" wrapText="1"/>
    </xf>
    <xf numFmtId="0" fontId="49" fillId="0" borderId="40" xfId="0" applyFont="1" applyBorder="1" applyAlignment="1">
      <alignment horizontal="left" vertical="center" wrapText="1"/>
    </xf>
    <xf numFmtId="0" fontId="49" fillId="0" borderId="41" xfId="0" applyFont="1" applyBorder="1" applyAlignment="1">
      <alignment horizontal="left" vertical="center" wrapText="1"/>
    </xf>
    <xf numFmtId="0" fontId="49" fillId="0" borderId="2" xfId="0" applyFont="1" applyBorder="1" applyAlignment="1">
      <alignment horizontal="left" vertical="center" wrapText="1"/>
    </xf>
    <xf numFmtId="0" fontId="49" fillId="0" borderId="18" xfId="0" applyFont="1" applyBorder="1" applyAlignment="1">
      <alignment horizontal="left" vertical="center" wrapText="1"/>
    </xf>
    <xf numFmtId="0" fontId="49" fillId="0" borderId="17" xfId="0" applyFont="1" applyBorder="1" applyAlignment="1">
      <alignment horizontal="left" vertical="center" wrapText="1"/>
    </xf>
    <xf numFmtId="0" fontId="49" fillId="0" borderId="31" xfId="0" applyFont="1" applyBorder="1" applyAlignment="1">
      <alignment horizontal="left" vertical="center" wrapText="1"/>
    </xf>
    <xf numFmtId="0" fontId="49" fillId="0" borderId="32" xfId="0" applyFont="1" applyBorder="1" applyAlignment="1">
      <alignment horizontal="left" vertical="center" wrapText="1"/>
    </xf>
    <xf numFmtId="0" fontId="49" fillId="0" borderId="23" xfId="0" applyFont="1" applyBorder="1" applyAlignment="1">
      <alignment horizontal="left" vertical="center" wrapText="1"/>
    </xf>
    <xf numFmtId="0" fontId="49" fillId="0" borderId="42" xfId="0" applyFont="1" applyBorder="1" applyAlignment="1">
      <alignment horizontal="left" vertical="center" wrapText="1"/>
    </xf>
    <xf numFmtId="0" fontId="49" fillId="0" borderId="37" xfId="0" applyFont="1" applyBorder="1" applyAlignment="1">
      <alignment horizontal="left" vertical="center" wrapText="1"/>
    </xf>
    <xf numFmtId="0" fontId="49" fillId="0" borderId="38" xfId="0" applyFont="1" applyBorder="1" applyAlignment="1">
      <alignment horizontal="left" vertical="center" wrapText="1"/>
    </xf>
    <xf numFmtId="0" fontId="49" fillId="0" borderId="0" xfId="0" applyFont="1" applyBorder="1" applyAlignment="1">
      <alignment horizontal="left" vertical="center" wrapText="1"/>
    </xf>
    <xf numFmtId="0" fontId="49" fillId="0" borderId="39" xfId="0" applyFont="1" applyBorder="1" applyAlignment="1">
      <alignment horizontal="left" vertical="center" wrapText="1"/>
    </xf>
    <xf numFmtId="186" fontId="47" fillId="0" borderId="4" xfId="0" applyNumberFormat="1" applyFont="1" applyFill="1" applyBorder="1" applyAlignment="1">
      <alignment horizontal="right" vertical="center" wrapText="1"/>
    </xf>
    <xf numFmtId="186" fontId="47" fillId="0" borderId="6" xfId="0" applyNumberFormat="1" applyFont="1" applyFill="1" applyBorder="1" applyAlignment="1">
      <alignment horizontal="right" vertical="center" wrapText="1"/>
    </xf>
    <xf numFmtId="0" fontId="25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12" fillId="0" borderId="53" xfId="1" applyNumberFormat="1" applyFont="1" applyFill="1" applyBorder="1" applyAlignment="1" applyProtection="1">
      <alignment horizontal="center" vertical="justify"/>
      <protection hidden="1"/>
    </xf>
    <xf numFmtId="0" fontId="12" fillId="0" borderId="33" xfId="1" applyNumberFormat="1" applyFont="1" applyFill="1" applyBorder="1" applyAlignment="1" applyProtection="1">
      <alignment horizontal="center" vertical="justify"/>
      <protection hidden="1"/>
    </xf>
    <xf numFmtId="0" fontId="12" fillId="0" borderId="24" xfId="1" applyNumberFormat="1" applyFont="1" applyFill="1" applyBorder="1" applyAlignment="1" applyProtection="1">
      <alignment horizontal="center" vertical="justify"/>
      <protection hidden="1"/>
    </xf>
    <xf numFmtId="0" fontId="14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6" xfId="1" applyNumberFormat="1" applyFont="1" applyFill="1" applyBorder="1" applyAlignment="1" applyProtection="1">
      <alignment horizontal="left" vertical="justify" wrapText="1"/>
      <protection hidden="1"/>
    </xf>
    <xf numFmtId="183" fontId="14" fillId="0" borderId="30" xfId="1" applyNumberFormat="1" applyFont="1" applyFill="1" applyBorder="1" applyAlignment="1" applyProtection="1">
      <alignment horizontal="left" vertical="center" wrapText="1"/>
      <protection hidden="1"/>
    </xf>
    <xf numFmtId="183" fontId="14" fillId="0" borderId="3" xfId="1" applyNumberFormat="1" applyFont="1" applyFill="1" applyBorder="1" applyAlignment="1" applyProtection="1">
      <alignment horizontal="left" vertical="center" wrapText="1"/>
      <protection hidden="1"/>
    </xf>
    <xf numFmtId="183" fontId="14" fillId="0" borderId="6" xfId="1" applyNumberFormat="1" applyFont="1" applyFill="1" applyBorder="1" applyAlignment="1" applyProtection="1">
      <alignment horizontal="left" vertical="center" wrapText="1"/>
      <protection hidden="1"/>
    </xf>
    <xf numFmtId="0" fontId="25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4" xfId="1" applyNumberFormat="1" applyFont="1" applyFill="1" applyBorder="1" applyAlignment="1" applyProtection="1">
      <alignment horizontal="justify" vertical="justify" wrapText="1"/>
      <protection hidden="1"/>
    </xf>
    <xf numFmtId="183" fontId="14" fillId="0" borderId="5" xfId="1" applyNumberFormat="1" applyFont="1" applyFill="1" applyBorder="1" applyAlignment="1" applyProtection="1">
      <alignment horizontal="left" vertical="justify" wrapText="1"/>
      <protection hidden="1"/>
    </xf>
    <xf numFmtId="183" fontId="14" fillId="0" borderId="30" xfId="1" applyNumberFormat="1" applyFont="1" applyFill="1" applyBorder="1" applyAlignment="1" applyProtection="1">
      <alignment horizontal="left" vertical="justify" wrapText="1"/>
      <protection hidden="1"/>
    </xf>
    <xf numFmtId="183" fontId="14" fillId="0" borderId="5" xfId="1" applyNumberFormat="1" applyFont="1" applyFill="1" applyBorder="1" applyAlignment="1" applyProtection="1">
      <alignment horizontal="justify" vertical="justify" wrapText="1"/>
      <protection hidden="1"/>
    </xf>
    <xf numFmtId="183" fontId="14" fillId="0" borderId="30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0" xfId="0" applyFont="1" applyFill="1" applyBorder="1" applyAlignment="1">
      <alignment horizontal="center" vertical="top"/>
    </xf>
    <xf numFmtId="0" fontId="36" fillId="0" borderId="0" xfId="1" applyFont="1" applyAlignment="1" applyProtection="1">
      <alignment horizontal="left" vertical="justify"/>
      <protection hidden="1"/>
    </xf>
    <xf numFmtId="0" fontId="36" fillId="0" borderId="39" xfId="1" applyFont="1" applyBorder="1" applyAlignment="1" applyProtection="1">
      <alignment horizontal="left" vertical="justify"/>
      <protection hidden="1"/>
    </xf>
    <xf numFmtId="0" fontId="14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16" fillId="0" borderId="0" xfId="1" applyFont="1" applyFill="1" applyAlignment="1">
      <alignment horizontal="right"/>
    </xf>
    <xf numFmtId="0" fontId="7" fillId="0" borderId="0" xfId="1" applyFont="1" applyFill="1" applyAlignment="1">
      <alignment horizontal="right"/>
    </xf>
    <xf numFmtId="0" fontId="9" fillId="0" borderId="22" xfId="1" applyNumberFormat="1" applyFont="1" applyFill="1" applyBorder="1" applyAlignment="1" applyProtection="1">
      <alignment horizontal="left" vertical="justify"/>
      <protection hidden="1"/>
    </xf>
    <xf numFmtId="0" fontId="9" fillId="0" borderId="15" xfId="1" applyNumberFormat="1" applyFont="1" applyFill="1" applyBorder="1" applyAlignment="1" applyProtection="1">
      <alignment horizontal="left" vertical="justify"/>
      <protection hidden="1"/>
    </xf>
    <xf numFmtId="0" fontId="9" fillId="0" borderId="51" xfId="1" applyNumberFormat="1" applyFont="1" applyFill="1" applyBorder="1" applyAlignment="1" applyProtection="1">
      <alignment horizontal="left" vertical="justify"/>
      <protection hidden="1"/>
    </xf>
    <xf numFmtId="183" fontId="14" fillId="0" borderId="4" xfId="1" applyNumberFormat="1" applyFont="1" applyFill="1" applyBorder="1" applyAlignment="1" applyProtection="1">
      <alignment horizontal="left" vertical="justify" wrapText="1"/>
      <protection hidden="1"/>
    </xf>
    <xf numFmtId="183" fontId="14" fillId="0" borderId="3" xfId="1" applyNumberFormat="1" applyFont="1" applyFill="1" applyBorder="1" applyAlignment="1" applyProtection="1">
      <alignment horizontal="left" vertical="justify" wrapText="1"/>
      <protection hidden="1"/>
    </xf>
    <xf numFmtId="183" fontId="14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12" fillId="0" borderId="52" xfId="1" applyNumberFormat="1" applyFont="1" applyFill="1" applyBorder="1" applyAlignment="1" applyProtection="1">
      <alignment horizontal="center" vertical="justify"/>
      <protection hidden="1"/>
    </xf>
    <xf numFmtId="0" fontId="12" fillId="0" borderId="23" xfId="1" applyNumberFormat="1" applyFont="1" applyFill="1" applyBorder="1" applyAlignment="1" applyProtection="1">
      <alignment horizontal="center" vertical="justify"/>
      <protection hidden="1"/>
    </xf>
    <xf numFmtId="0" fontId="12" fillId="0" borderId="42" xfId="1" applyNumberFormat="1" applyFont="1" applyFill="1" applyBorder="1" applyAlignment="1" applyProtection="1">
      <alignment horizontal="center" vertical="justify"/>
      <protection hidden="1"/>
    </xf>
    <xf numFmtId="0" fontId="35" fillId="0" borderId="2" xfId="1" applyNumberFormat="1" applyFont="1" applyFill="1" applyBorder="1" applyAlignment="1" applyProtection="1">
      <alignment horizontal="left" wrapText="1"/>
      <protection hidden="1"/>
    </xf>
    <xf numFmtId="0" fontId="35" fillId="0" borderId="2" xfId="1" applyNumberFormat="1" applyFont="1" applyFill="1" applyBorder="1" applyAlignment="1" applyProtection="1">
      <alignment wrapText="1"/>
      <protection hidden="1"/>
    </xf>
    <xf numFmtId="0" fontId="29" fillId="0" borderId="53" xfId="1" applyNumberFormat="1" applyFont="1" applyFill="1" applyBorder="1" applyAlignment="1" applyProtection="1">
      <alignment horizontal="center" vertical="center"/>
      <protection hidden="1"/>
    </xf>
    <xf numFmtId="0" fontId="29" fillId="0" borderId="33" xfId="1" applyNumberFormat="1" applyFont="1" applyFill="1" applyBorder="1" applyAlignment="1" applyProtection="1">
      <alignment horizontal="center" vertical="center"/>
      <protection hidden="1"/>
    </xf>
    <xf numFmtId="0" fontId="29" fillId="0" borderId="24" xfId="1" applyNumberFormat="1" applyFont="1" applyFill="1" applyBorder="1" applyAlignment="1" applyProtection="1">
      <alignment horizontal="center" vertical="center"/>
      <protection hidden="1"/>
    </xf>
    <xf numFmtId="0" fontId="34" fillId="0" borderId="2" xfId="1" applyNumberFormat="1" applyFont="1" applyFill="1" applyBorder="1" applyAlignment="1" applyProtection="1">
      <alignment horizontal="left" wrapText="1"/>
      <protection hidden="1"/>
    </xf>
    <xf numFmtId="0" fontId="35" fillId="0" borderId="4" xfId="1" applyNumberFormat="1" applyFont="1" applyFill="1" applyBorder="1" applyAlignment="1" applyProtection="1">
      <alignment horizontal="left" wrapText="1"/>
      <protection hidden="1"/>
    </xf>
    <xf numFmtId="0" fontId="35" fillId="0" borderId="3" xfId="1" applyNumberFormat="1" applyFont="1" applyFill="1" applyBorder="1" applyAlignment="1" applyProtection="1">
      <alignment horizontal="left" wrapText="1"/>
      <protection hidden="1"/>
    </xf>
    <xf numFmtId="0" fontId="35" fillId="0" borderId="6" xfId="1" applyNumberFormat="1" applyFont="1" applyFill="1" applyBorder="1" applyAlignment="1" applyProtection="1">
      <alignment horizontal="left" wrapText="1"/>
      <protection hidden="1"/>
    </xf>
    <xf numFmtId="0" fontId="34" fillId="0" borderId="2" xfId="0" applyFont="1" applyBorder="1" applyAlignment="1">
      <alignment horizontal="left" wrapText="1"/>
    </xf>
    <xf numFmtId="0" fontId="11" fillId="0" borderId="0" xfId="1" applyNumberFormat="1" applyFont="1" applyFill="1" applyAlignment="1" applyProtection="1">
      <alignment horizontal="center" vertical="distributed"/>
      <protection hidden="1"/>
    </xf>
    <xf numFmtId="0" fontId="27" fillId="0" borderId="0" xfId="1" applyNumberFormat="1" applyFont="1" applyFill="1" applyAlignment="1" applyProtection="1">
      <alignment horizontal="center" vertical="distributed"/>
      <protection hidden="1"/>
    </xf>
    <xf numFmtId="0" fontId="28" fillId="0" borderId="0" xfId="1" applyNumberFormat="1" applyFont="1" applyFill="1" applyAlignment="1" applyProtection="1">
      <protection hidden="1"/>
    </xf>
    <xf numFmtId="0" fontId="34" fillId="0" borderId="2" xfId="1" applyNumberFormat="1" applyFont="1" applyFill="1" applyBorder="1" applyAlignment="1" applyProtection="1">
      <alignment wrapText="1"/>
      <protection hidden="1"/>
    </xf>
    <xf numFmtId="0" fontId="35" fillId="0" borderId="3" xfId="0" applyFont="1" applyBorder="1" applyAlignment="1">
      <alignment horizontal="left" wrapText="1"/>
    </xf>
    <xf numFmtId="0" fontId="35" fillId="0" borderId="6" xfId="0" applyFont="1" applyBorder="1" applyAlignment="1">
      <alignment horizontal="left" wrapText="1"/>
    </xf>
    <xf numFmtId="0" fontId="34" fillId="0" borderId="2" xfId="2" applyNumberFormat="1" applyFont="1" applyFill="1" applyBorder="1" applyAlignment="1" applyProtection="1">
      <alignment horizontal="left" wrapText="1"/>
      <protection hidden="1"/>
    </xf>
    <xf numFmtId="0" fontId="0" fillId="0" borderId="0" xfId="0" applyAlignment="1">
      <alignment horizontal="center"/>
    </xf>
    <xf numFmtId="0" fontId="31" fillId="0" borderId="0" xfId="0" applyFont="1" applyAlignment="1">
      <alignment horizontal="center" wrapText="1"/>
    </xf>
    <xf numFmtId="0" fontId="7" fillId="0" borderId="0" xfId="2" applyNumberFormat="1" applyFont="1" applyFill="1" applyAlignment="1" applyProtection="1">
      <alignment horizontal="right"/>
      <protection hidden="1"/>
    </xf>
    <xf numFmtId="194" fontId="7" fillId="0" borderId="0" xfId="2" applyNumberFormat="1" applyFont="1" applyFill="1" applyAlignment="1" applyProtection="1">
      <alignment horizontal="right"/>
      <protection hidden="1"/>
    </xf>
    <xf numFmtId="0" fontId="8" fillId="0" borderId="0" xfId="0" applyFont="1" applyAlignment="1">
      <alignment horizontal="right" wrapText="1"/>
    </xf>
    <xf numFmtId="0" fontId="18" fillId="0" borderId="0" xfId="0" applyFont="1" applyAlignment="1">
      <alignment horizontal="right" vertical="center" wrapText="1"/>
    </xf>
    <xf numFmtId="0" fontId="43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3" xfId="2"/>
    <cellStyle name="Обычный 2 7" xfId="3"/>
    <cellStyle name="Финансовый" xfId="4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5"/>
  <sheetViews>
    <sheetView zoomScale="70" zoomScaleNormal="70" workbookViewId="0">
      <selection activeCell="C20" sqref="C20"/>
    </sheetView>
  </sheetViews>
  <sheetFormatPr defaultRowHeight="12.75"/>
  <cols>
    <col min="1" max="1" width="35.28515625" customWidth="1"/>
    <col min="2" max="2" width="52.42578125" customWidth="1"/>
    <col min="3" max="3" width="16.42578125" customWidth="1"/>
    <col min="4" max="4" width="17" customWidth="1"/>
    <col min="5" max="5" width="15.85546875" customWidth="1"/>
  </cols>
  <sheetData>
    <row r="1" spans="1:5" ht="18.75">
      <c r="C1" s="361" t="s">
        <v>79</v>
      </c>
      <c r="D1" s="361"/>
      <c r="E1" s="361"/>
    </row>
    <row r="2" spans="1:5" ht="18.75">
      <c r="C2" s="361" t="s">
        <v>62</v>
      </c>
      <c r="D2" s="361"/>
      <c r="E2" s="361"/>
    </row>
    <row r="3" spans="1:5" ht="18.75">
      <c r="C3" s="361" t="s">
        <v>395</v>
      </c>
      <c r="D3" s="361"/>
      <c r="E3" s="361"/>
    </row>
    <row r="4" spans="1:5" ht="18.75">
      <c r="C4" s="361" t="s">
        <v>368</v>
      </c>
      <c r="D4" s="361"/>
      <c r="E4" s="361"/>
    </row>
    <row r="6" spans="1:5" ht="18.75">
      <c r="A6" s="359" t="s">
        <v>354</v>
      </c>
      <c r="B6" s="359"/>
      <c r="C6" s="359"/>
      <c r="D6" s="359"/>
      <c r="E6" s="359"/>
    </row>
    <row r="7" spans="1:5" ht="18.75">
      <c r="A7" s="360" t="s">
        <v>340</v>
      </c>
      <c r="B7" s="360"/>
      <c r="C7" s="360"/>
      <c r="D7" s="360"/>
      <c r="E7" s="360"/>
    </row>
    <row r="8" spans="1:5" ht="18.75">
      <c r="A8" s="45"/>
      <c r="E8" s="46" t="s">
        <v>63</v>
      </c>
    </row>
    <row r="9" spans="1:5" ht="18.75">
      <c r="A9" s="45"/>
    </row>
    <row r="10" spans="1:5" ht="150">
      <c r="A10" s="47" t="s">
        <v>80</v>
      </c>
      <c r="B10" s="47" t="s">
        <v>81</v>
      </c>
      <c r="C10" s="47" t="s">
        <v>231</v>
      </c>
      <c r="D10" s="47" t="s">
        <v>318</v>
      </c>
      <c r="E10" s="47" t="s">
        <v>341</v>
      </c>
    </row>
    <row r="11" spans="1:5" ht="56.25">
      <c r="A11" s="47" t="s">
        <v>82</v>
      </c>
      <c r="B11" s="48" t="s">
        <v>83</v>
      </c>
      <c r="C11" s="115">
        <f>C12</f>
        <v>0</v>
      </c>
      <c r="D11" s="115">
        <f>D12</f>
        <v>0</v>
      </c>
      <c r="E11" s="115">
        <f>E12</f>
        <v>0</v>
      </c>
    </row>
    <row r="12" spans="1:5" ht="37.5">
      <c r="A12" s="49" t="s">
        <v>84</v>
      </c>
      <c r="B12" s="50" t="s">
        <v>85</v>
      </c>
      <c r="C12" s="115">
        <f>C13+C19</f>
        <v>0</v>
      </c>
      <c r="D12" s="115">
        <f>D13+D19</f>
        <v>0</v>
      </c>
      <c r="E12" s="115">
        <f>E13+E19</f>
        <v>0</v>
      </c>
    </row>
    <row r="13" spans="1:5" ht="18.75">
      <c r="A13" s="49" t="s">
        <v>86</v>
      </c>
      <c r="B13" s="50" t="s">
        <v>87</v>
      </c>
      <c r="C13" s="115">
        <f>C14</f>
        <v>-3421000</v>
      </c>
      <c r="D13" s="115">
        <f t="shared" ref="C13:E15" si="0">D14</f>
        <v>-4974280</v>
      </c>
      <c r="E13" s="115">
        <f t="shared" si="0"/>
        <v>-3224400</v>
      </c>
    </row>
    <row r="14" spans="1:5" ht="37.5">
      <c r="A14" s="49" t="s">
        <v>88</v>
      </c>
      <c r="B14" s="50" t="s">
        <v>89</v>
      </c>
      <c r="C14" s="115">
        <f t="shared" si="0"/>
        <v>-3421000</v>
      </c>
      <c r="D14" s="115">
        <f t="shared" si="0"/>
        <v>-4974280</v>
      </c>
      <c r="E14" s="115">
        <f t="shared" si="0"/>
        <v>-3224400</v>
      </c>
    </row>
    <row r="15" spans="1:5" ht="37.5">
      <c r="A15" s="49" t="s">
        <v>90</v>
      </c>
      <c r="B15" s="50" t="s">
        <v>91</v>
      </c>
      <c r="C15" s="115">
        <f t="shared" si="0"/>
        <v>-3421000</v>
      </c>
      <c r="D15" s="115">
        <f t="shared" si="0"/>
        <v>-4974280</v>
      </c>
      <c r="E15" s="115">
        <f t="shared" si="0"/>
        <v>-3224400</v>
      </c>
    </row>
    <row r="16" spans="1:5" ht="37.5">
      <c r="A16" s="49" t="s">
        <v>92</v>
      </c>
      <c r="B16" s="50" t="s">
        <v>326</v>
      </c>
      <c r="C16" s="115">
        <v>-3421000</v>
      </c>
      <c r="D16" s="115">
        <v>-4974280</v>
      </c>
      <c r="E16" s="115">
        <v>-3224400</v>
      </c>
    </row>
    <row r="17" spans="1:5" ht="18.75">
      <c r="A17" s="49" t="s">
        <v>93</v>
      </c>
      <c r="B17" s="50" t="s">
        <v>94</v>
      </c>
      <c r="C17" s="115">
        <f t="shared" ref="C17:E19" si="1">C18</f>
        <v>3421000</v>
      </c>
      <c r="D17" s="115">
        <f t="shared" si="1"/>
        <v>4974280</v>
      </c>
      <c r="E17" s="115">
        <f>E18</f>
        <v>3224400</v>
      </c>
    </row>
    <row r="18" spans="1:5" ht="37.5">
      <c r="A18" s="49" t="s">
        <v>95</v>
      </c>
      <c r="B18" s="50" t="s">
        <v>96</v>
      </c>
      <c r="C18" s="115">
        <f t="shared" si="1"/>
        <v>3421000</v>
      </c>
      <c r="D18" s="115">
        <f t="shared" si="1"/>
        <v>4974280</v>
      </c>
      <c r="E18" s="115">
        <f t="shared" si="1"/>
        <v>3224400</v>
      </c>
    </row>
    <row r="19" spans="1:5" ht="37.5">
      <c r="A19" s="49" t="s">
        <v>97</v>
      </c>
      <c r="B19" s="50" t="s">
        <v>98</v>
      </c>
      <c r="C19" s="116">
        <f t="shared" si="1"/>
        <v>3421000</v>
      </c>
      <c r="D19" s="116">
        <f t="shared" si="1"/>
        <v>4974280</v>
      </c>
      <c r="E19" s="116">
        <f t="shared" si="1"/>
        <v>3224400</v>
      </c>
    </row>
    <row r="20" spans="1:5" ht="37.5">
      <c r="A20" s="49" t="s">
        <v>99</v>
      </c>
      <c r="B20" s="50" t="s">
        <v>327</v>
      </c>
      <c r="C20" s="116">
        <v>3421000</v>
      </c>
      <c r="D20" s="116">
        <v>4974280</v>
      </c>
      <c r="E20" s="116">
        <v>3224400</v>
      </c>
    </row>
    <row r="21" spans="1:5" ht="37.5">
      <c r="A21" s="49"/>
      <c r="B21" s="161" t="s">
        <v>241</v>
      </c>
      <c r="C21" s="162">
        <v>0</v>
      </c>
      <c r="D21" s="162">
        <v>0</v>
      </c>
      <c r="E21" s="162">
        <v>0</v>
      </c>
    </row>
    <row r="22" spans="1:5" ht="18.75">
      <c r="A22" s="51"/>
      <c r="B22" s="52"/>
      <c r="C22" s="53"/>
      <c r="D22" s="53"/>
      <c r="E22" s="54"/>
    </row>
    <row r="23" spans="1:5" ht="18.75">
      <c r="A23" s="51"/>
      <c r="B23" s="52"/>
      <c r="C23" s="53"/>
      <c r="D23" s="53"/>
      <c r="E23" s="54"/>
    </row>
    <row r="24" spans="1:5">
      <c r="C24" s="55"/>
      <c r="D24" s="55"/>
      <c r="E24" s="55"/>
    </row>
    <row r="25" spans="1:5">
      <c r="C25" s="55"/>
      <c r="D25" s="55"/>
      <c r="E25" s="55"/>
    </row>
    <row r="26" spans="1:5">
      <c r="C26" s="55"/>
      <c r="D26" s="55"/>
      <c r="E26" s="55"/>
    </row>
    <row r="27" spans="1:5">
      <c r="C27" s="55"/>
      <c r="D27" s="55"/>
      <c r="E27" s="55"/>
    </row>
    <row r="28" spans="1:5">
      <c r="C28" s="55"/>
      <c r="D28" s="55"/>
      <c r="E28" s="55"/>
    </row>
    <row r="29" spans="1:5">
      <c r="C29" s="55"/>
      <c r="D29" s="55"/>
      <c r="E29" s="55"/>
    </row>
    <row r="30" spans="1:5">
      <c r="C30" s="55"/>
      <c r="D30" s="55"/>
      <c r="E30" s="55"/>
    </row>
    <row r="31" spans="1:5">
      <c r="C31" s="55"/>
      <c r="D31" s="55"/>
      <c r="E31" s="55"/>
    </row>
    <row r="32" spans="1:5">
      <c r="C32" s="55"/>
      <c r="D32" s="55"/>
      <c r="E32" s="55"/>
    </row>
    <row r="33" spans="3:5">
      <c r="C33" s="55"/>
      <c r="D33" s="55"/>
      <c r="E33" s="55"/>
    </row>
    <row r="34" spans="3:5">
      <c r="C34" s="55"/>
      <c r="D34" s="55"/>
      <c r="E34" s="55"/>
    </row>
    <row r="35" spans="3:5">
      <c r="C35" s="55"/>
      <c r="D35" s="55"/>
      <c r="E35" s="55"/>
    </row>
  </sheetData>
  <mergeCells count="6">
    <mergeCell ref="A6:E6"/>
    <mergeCell ref="A7:E7"/>
    <mergeCell ref="C1:E1"/>
    <mergeCell ref="C2:E2"/>
    <mergeCell ref="C3:E3"/>
    <mergeCell ref="C4:E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4"/>
  <sheetViews>
    <sheetView topLeftCell="A4" workbookViewId="0">
      <selection activeCell="C13" sqref="C13"/>
    </sheetView>
  </sheetViews>
  <sheetFormatPr defaultRowHeight="12.75"/>
  <cols>
    <col min="1" max="1" width="11.7109375" customWidth="1"/>
    <col min="2" max="2" width="34.7109375" customWidth="1"/>
    <col min="3" max="3" width="17.140625" customWidth="1"/>
    <col min="4" max="4" width="14.42578125" customWidth="1"/>
    <col min="5" max="5" width="14.5703125" customWidth="1"/>
  </cols>
  <sheetData>
    <row r="1" spans="1:5" ht="15.75">
      <c r="C1" s="200"/>
      <c r="D1" s="538" t="s">
        <v>269</v>
      </c>
      <c r="E1" s="538"/>
    </row>
    <row r="2" spans="1:5" ht="15.75">
      <c r="C2" s="200"/>
      <c r="D2" s="538" t="s">
        <v>62</v>
      </c>
      <c r="E2" s="538"/>
    </row>
    <row r="3" spans="1:5" ht="15.75">
      <c r="C3" s="200"/>
      <c r="D3" s="538" t="s">
        <v>396</v>
      </c>
      <c r="E3" s="538"/>
    </row>
    <row r="4" spans="1:5">
      <c r="B4" s="536"/>
      <c r="C4" s="536"/>
      <c r="D4" s="539" t="s">
        <v>382</v>
      </c>
      <c r="E4" s="539"/>
    </row>
    <row r="5" spans="1:5">
      <c r="B5" s="536"/>
      <c r="C5" s="536"/>
    </row>
    <row r="6" spans="1:5" ht="123.6" customHeight="1">
      <c r="A6" s="537" t="s">
        <v>397</v>
      </c>
      <c r="B6" s="537"/>
      <c r="C6" s="537"/>
      <c r="D6" s="537"/>
      <c r="E6" s="537"/>
    </row>
    <row r="7" spans="1:5" ht="20.25">
      <c r="A7" s="190"/>
      <c r="B7" s="190"/>
      <c r="C7" s="190"/>
    </row>
    <row r="8" spans="1:5" ht="20.25">
      <c r="A8" s="190"/>
      <c r="B8" s="190"/>
      <c r="E8" s="201" t="s">
        <v>270</v>
      </c>
    </row>
    <row r="9" spans="1:5" ht="20.25">
      <c r="A9" s="190"/>
      <c r="B9" s="190"/>
      <c r="E9" s="201"/>
    </row>
    <row r="10" spans="1:5" ht="124.9" customHeight="1">
      <c r="A10" s="537" t="s">
        <v>398</v>
      </c>
      <c r="B10" s="537"/>
      <c r="C10" s="537"/>
      <c r="D10" s="537"/>
      <c r="E10" s="537"/>
    </row>
    <row r="11" spans="1:5" ht="20.25">
      <c r="A11" s="190"/>
      <c r="B11" s="190"/>
      <c r="C11" s="190"/>
      <c r="D11" s="190"/>
      <c r="E11" s="202" t="s">
        <v>63</v>
      </c>
    </row>
    <row r="12" spans="1:5" ht="15">
      <c r="A12" s="192" t="s">
        <v>102</v>
      </c>
      <c r="B12" s="193" t="s">
        <v>272</v>
      </c>
      <c r="C12" s="194" t="s">
        <v>231</v>
      </c>
      <c r="D12" s="194" t="s">
        <v>318</v>
      </c>
      <c r="E12" s="194" t="s">
        <v>341</v>
      </c>
    </row>
    <row r="13" spans="1:5" ht="15">
      <c r="A13" s="195" t="s">
        <v>103</v>
      </c>
      <c r="B13" s="196" t="s">
        <v>314</v>
      </c>
      <c r="C13" s="197">
        <v>836000</v>
      </c>
      <c r="D13" s="197">
        <v>1023000</v>
      </c>
      <c r="E13" s="197">
        <v>1023000</v>
      </c>
    </row>
    <row r="14" spans="1:5" ht="14.25">
      <c r="A14" s="198"/>
      <c r="B14" s="198" t="s">
        <v>261</v>
      </c>
      <c r="C14" s="199">
        <f>SUM(C13:C13)</f>
        <v>836000</v>
      </c>
      <c r="D14" s="199">
        <f>SUM(D13:D13)</f>
        <v>1023000</v>
      </c>
      <c r="E14" s="199">
        <f>SUM(E13:E13)</f>
        <v>1023000</v>
      </c>
    </row>
  </sheetData>
  <mergeCells count="8">
    <mergeCell ref="B4:C4"/>
    <mergeCell ref="B5:C5"/>
    <mergeCell ref="A6:E6"/>
    <mergeCell ref="A10:E10"/>
    <mergeCell ref="D1:E1"/>
    <mergeCell ref="D2:E2"/>
    <mergeCell ref="D3:E3"/>
    <mergeCell ref="D4:E4"/>
  </mergeCells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E14" sqref="E14"/>
    </sheetView>
  </sheetViews>
  <sheetFormatPr defaultRowHeight="12.75"/>
  <cols>
    <col min="2" max="2" width="30.85546875" customWidth="1"/>
    <col min="3" max="3" width="15.7109375" customWidth="1"/>
    <col min="4" max="4" width="17.42578125" customWidth="1"/>
    <col min="5" max="5" width="20.42578125" customWidth="1"/>
  </cols>
  <sheetData>
    <row r="1" spans="1:5" ht="15.75">
      <c r="C1" s="200"/>
      <c r="D1" s="538" t="s">
        <v>338</v>
      </c>
      <c r="E1" s="538"/>
    </row>
    <row r="2" spans="1:5" ht="15.75">
      <c r="C2" s="200"/>
      <c r="D2" s="538" t="s">
        <v>62</v>
      </c>
      <c r="E2" s="538"/>
    </row>
    <row r="3" spans="1:5" ht="15.75">
      <c r="C3" s="200"/>
      <c r="D3" s="538" t="s">
        <v>396</v>
      </c>
      <c r="E3" s="538"/>
    </row>
    <row r="4" spans="1:5">
      <c r="B4" s="536"/>
      <c r="C4" s="536"/>
      <c r="D4" s="539" t="s">
        <v>382</v>
      </c>
      <c r="E4" s="539"/>
    </row>
    <row r="5" spans="1:5">
      <c r="B5" s="536"/>
      <c r="C5" s="536"/>
    </row>
    <row r="6" spans="1:5" ht="108" customHeight="1">
      <c r="A6" s="537" t="s">
        <v>399</v>
      </c>
      <c r="B6" s="537"/>
      <c r="C6" s="537"/>
      <c r="D6" s="537"/>
      <c r="E6" s="537"/>
    </row>
    <row r="7" spans="1:5" ht="20.25">
      <c r="A7" s="190"/>
      <c r="B7" s="190"/>
      <c r="C7" s="190"/>
    </row>
    <row r="8" spans="1:5" ht="20.25">
      <c r="A8" s="190"/>
      <c r="B8" s="190"/>
      <c r="E8" s="201" t="s">
        <v>274</v>
      </c>
    </row>
    <row r="9" spans="1:5" ht="20.25">
      <c r="A9" s="190"/>
      <c r="B9" s="190"/>
      <c r="E9" s="201"/>
    </row>
    <row r="10" spans="1:5" ht="141" customHeight="1">
      <c r="A10" s="537" t="s">
        <v>400</v>
      </c>
      <c r="B10" s="537"/>
      <c r="C10" s="537"/>
      <c r="D10" s="537"/>
      <c r="E10" s="537"/>
    </row>
    <row r="11" spans="1:5" ht="20.25">
      <c r="A11" s="190"/>
      <c r="B11" s="190"/>
      <c r="C11" s="190"/>
      <c r="D11" s="190"/>
      <c r="E11" s="202" t="s">
        <v>63</v>
      </c>
    </row>
    <row r="12" spans="1:5" ht="15">
      <c r="A12" s="192" t="s">
        <v>102</v>
      </c>
      <c r="B12" s="193" t="s">
        <v>272</v>
      </c>
      <c r="C12" s="194" t="s">
        <v>231</v>
      </c>
      <c r="D12" s="194" t="s">
        <v>318</v>
      </c>
      <c r="E12" s="194" t="s">
        <v>341</v>
      </c>
    </row>
    <row r="13" spans="1:5" ht="15">
      <c r="A13" s="195" t="s">
        <v>103</v>
      </c>
      <c r="B13" s="196" t="s">
        <v>314</v>
      </c>
      <c r="C13" s="197">
        <v>7900</v>
      </c>
      <c r="D13" s="197">
        <v>7900</v>
      </c>
      <c r="E13" s="197">
        <v>7900</v>
      </c>
    </row>
    <row r="14" spans="1:5" ht="14.25">
      <c r="A14" s="198"/>
      <c r="B14" s="198" t="s">
        <v>261</v>
      </c>
      <c r="C14" s="199">
        <f>SUM(C13:C13)</f>
        <v>7900</v>
      </c>
      <c r="D14" s="199">
        <f>SUM(D13:D13)</f>
        <v>7900</v>
      </c>
      <c r="E14" s="199">
        <f>SUM(E13:E13)</f>
        <v>7900</v>
      </c>
    </row>
  </sheetData>
  <mergeCells count="8">
    <mergeCell ref="B4:C4"/>
    <mergeCell ref="B5:C5"/>
    <mergeCell ref="A6:E6"/>
    <mergeCell ref="A10:E10"/>
    <mergeCell ref="D1:E1"/>
    <mergeCell ref="D2:E2"/>
    <mergeCell ref="D3:E3"/>
    <mergeCell ref="D4:E4"/>
  </mergeCells>
  <pageMargins left="0.25" right="0.2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F13" sqref="F13"/>
    </sheetView>
  </sheetViews>
  <sheetFormatPr defaultRowHeight="12.75"/>
  <cols>
    <col min="2" max="2" width="30.140625" customWidth="1"/>
    <col min="3" max="3" width="15.140625" customWidth="1"/>
    <col min="4" max="4" width="17.42578125" customWidth="1"/>
    <col min="5" max="5" width="18.28515625" customWidth="1"/>
  </cols>
  <sheetData>
    <row r="1" spans="1:6" ht="15.75">
      <c r="C1" s="200"/>
      <c r="D1" s="538" t="s">
        <v>269</v>
      </c>
      <c r="E1" s="538"/>
      <c r="F1" s="538"/>
    </row>
    <row r="2" spans="1:6" ht="15.75">
      <c r="C2" s="200"/>
      <c r="D2" s="538" t="s">
        <v>62</v>
      </c>
      <c r="E2" s="538"/>
      <c r="F2" s="538"/>
    </row>
    <row r="3" spans="1:6" ht="15.75">
      <c r="C3" s="200"/>
      <c r="D3" s="538" t="s">
        <v>396</v>
      </c>
      <c r="E3" s="538"/>
      <c r="F3" s="538"/>
    </row>
    <row r="4" spans="1:6">
      <c r="B4" s="536"/>
      <c r="C4" s="536"/>
      <c r="D4" s="539" t="s">
        <v>382</v>
      </c>
      <c r="E4" s="539"/>
      <c r="F4" s="539"/>
    </row>
    <row r="5" spans="1:6">
      <c r="B5" s="536"/>
      <c r="C5" s="536"/>
    </row>
    <row r="6" spans="1:6" ht="117" customHeight="1">
      <c r="A6" s="537" t="s">
        <v>399</v>
      </c>
      <c r="B6" s="537"/>
      <c r="C6" s="537"/>
      <c r="D6" s="537"/>
      <c r="E6" s="537"/>
      <c r="F6" s="537"/>
    </row>
    <row r="7" spans="1:6" ht="20.25">
      <c r="A7" s="190"/>
      <c r="B7" s="190"/>
      <c r="C7" s="190"/>
    </row>
    <row r="8" spans="1:6" ht="20.25">
      <c r="A8" s="190"/>
      <c r="B8" s="190"/>
      <c r="E8" s="540" t="s">
        <v>273</v>
      </c>
      <c r="F8" s="540"/>
    </row>
    <row r="9" spans="1:6" ht="20.25">
      <c r="A9" s="190"/>
      <c r="B9" s="190"/>
      <c r="E9" s="201"/>
    </row>
    <row r="10" spans="1:6" ht="135.6" customHeight="1">
      <c r="A10" s="537" t="s">
        <v>401</v>
      </c>
      <c r="B10" s="537"/>
      <c r="C10" s="537"/>
      <c r="D10" s="537"/>
      <c r="E10" s="537"/>
      <c r="F10" s="537"/>
    </row>
    <row r="11" spans="1:6" ht="20.25">
      <c r="A11" s="190"/>
      <c r="B11" s="190"/>
      <c r="C11" s="190"/>
      <c r="D11" s="190"/>
      <c r="E11" s="202" t="s">
        <v>63</v>
      </c>
    </row>
    <row r="12" spans="1:6" ht="15">
      <c r="A12" s="192" t="s">
        <v>102</v>
      </c>
      <c r="B12" s="193" t="s">
        <v>272</v>
      </c>
      <c r="C12" s="194" t="s">
        <v>231</v>
      </c>
      <c r="D12" s="194" t="s">
        <v>318</v>
      </c>
      <c r="E12" s="194" t="s">
        <v>341</v>
      </c>
    </row>
    <row r="13" spans="1:6" ht="15">
      <c r="A13" s="195" t="s">
        <v>103</v>
      </c>
      <c r="B13" s="196" t="s">
        <v>314</v>
      </c>
      <c r="C13" s="197">
        <v>577</v>
      </c>
      <c r="D13" s="197">
        <v>0</v>
      </c>
      <c r="E13" s="197">
        <v>0</v>
      </c>
    </row>
    <row r="14" spans="1:6" ht="14.25">
      <c r="A14" s="198"/>
      <c r="B14" s="198" t="s">
        <v>261</v>
      </c>
      <c r="C14" s="199">
        <f>SUM(C13:C13)</f>
        <v>577</v>
      </c>
      <c r="D14" s="199">
        <f>SUM(D13:D13)</f>
        <v>0</v>
      </c>
      <c r="E14" s="199">
        <f>SUM(E13:E13)</f>
        <v>0</v>
      </c>
    </row>
  </sheetData>
  <mergeCells count="9">
    <mergeCell ref="A10:F10"/>
    <mergeCell ref="B4:C4"/>
    <mergeCell ref="B5:C5"/>
    <mergeCell ref="D1:F1"/>
    <mergeCell ref="D2:F2"/>
    <mergeCell ref="D3:F3"/>
    <mergeCell ref="D4:F4"/>
    <mergeCell ref="A6:F6"/>
    <mergeCell ref="E8:F8"/>
  </mergeCells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2"/>
  <sheetViews>
    <sheetView zoomScaleNormal="100" workbookViewId="0">
      <selection activeCell="E12" sqref="E12"/>
    </sheetView>
  </sheetViews>
  <sheetFormatPr defaultRowHeight="12.75"/>
  <cols>
    <col min="2" max="2" width="27" customWidth="1"/>
    <col min="3" max="3" width="17.28515625" customWidth="1"/>
    <col min="4" max="4" width="14.42578125" customWidth="1"/>
    <col min="5" max="5" width="16.42578125" customWidth="1"/>
  </cols>
  <sheetData>
    <row r="1" spans="1:6">
      <c r="C1" s="187"/>
      <c r="D1" s="538" t="s">
        <v>269</v>
      </c>
      <c r="E1" s="538"/>
      <c r="F1" s="538"/>
    </row>
    <row r="2" spans="1:6">
      <c r="C2" s="187"/>
      <c r="D2" s="538" t="s">
        <v>62</v>
      </c>
      <c r="E2" s="538"/>
      <c r="F2" s="538"/>
    </row>
    <row r="3" spans="1:6">
      <c r="C3" s="187"/>
      <c r="D3" s="538" t="s">
        <v>396</v>
      </c>
      <c r="E3" s="538"/>
      <c r="F3" s="538"/>
    </row>
    <row r="4" spans="1:6">
      <c r="C4" s="187"/>
      <c r="D4" s="539" t="s">
        <v>368</v>
      </c>
      <c r="E4" s="539"/>
      <c r="F4" s="539"/>
    </row>
    <row r="5" spans="1:6">
      <c r="C5" s="187"/>
    </row>
    <row r="6" spans="1:6" ht="94.15" customHeight="1">
      <c r="A6" s="359" t="s">
        <v>399</v>
      </c>
      <c r="B6" s="359"/>
      <c r="C6" s="359"/>
      <c r="D6" s="359"/>
      <c r="E6" s="359"/>
      <c r="F6" s="359"/>
    </row>
    <row r="7" spans="1:6" ht="18.75">
      <c r="A7" s="159"/>
      <c r="B7" s="188"/>
      <c r="C7" s="189"/>
      <c r="D7" s="188"/>
      <c r="E7" s="541" t="s">
        <v>271</v>
      </c>
      <c r="F7" s="541"/>
    </row>
    <row r="8" spans="1:6" ht="112.9" customHeight="1">
      <c r="A8" s="359" t="s">
        <v>402</v>
      </c>
      <c r="B8" s="359"/>
      <c r="C8" s="359"/>
      <c r="D8" s="359"/>
      <c r="E8" s="359"/>
      <c r="F8" s="359"/>
    </row>
    <row r="9" spans="1:6" ht="20.25">
      <c r="A9" s="190"/>
      <c r="B9" s="190"/>
      <c r="C9" s="187"/>
      <c r="E9" s="191" t="s">
        <v>63</v>
      </c>
    </row>
    <row r="10" spans="1:6" ht="15">
      <c r="A10" s="192" t="s">
        <v>102</v>
      </c>
      <c r="B10" s="193" t="s">
        <v>272</v>
      </c>
      <c r="C10" s="194" t="s">
        <v>231</v>
      </c>
      <c r="D10" s="194" t="s">
        <v>318</v>
      </c>
      <c r="E10" s="194" t="s">
        <v>341</v>
      </c>
    </row>
    <row r="11" spans="1:6" ht="15">
      <c r="A11" s="195" t="s">
        <v>103</v>
      </c>
      <c r="B11" s="196" t="s">
        <v>314</v>
      </c>
      <c r="C11" s="197">
        <v>11300</v>
      </c>
      <c r="D11" s="197">
        <v>11300</v>
      </c>
      <c r="E11" s="197">
        <v>11300</v>
      </c>
    </row>
    <row r="12" spans="1:6" ht="14.25">
      <c r="A12" s="198"/>
      <c r="B12" s="198" t="s">
        <v>261</v>
      </c>
      <c r="C12" s="199">
        <f>SUM(C11:C11)</f>
        <v>11300</v>
      </c>
      <c r="D12" s="199">
        <f>SUM(D11:D11)</f>
        <v>11300</v>
      </c>
      <c r="E12" s="199">
        <f>SUM(E11:E11)</f>
        <v>11300</v>
      </c>
    </row>
  </sheetData>
  <mergeCells count="7">
    <mergeCell ref="D1:F1"/>
    <mergeCell ref="D2:F2"/>
    <mergeCell ref="D3:F3"/>
    <mergeCell ref="D4:F4"/>
    <mergeCell ref="A6:F6"/>
    <mergeCell ref="A8:F8"/>
    <mergeCell ref="E7:F7"/>
  </mergeCells>
  <pageMargins left="0.25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4"/>
  <sheetViews>
    <sheetView topLeftCell="A10" workbookViewId="0">
      <selection activeCell="E7" sqref="E7"/>
    </sheetView>
  </sheetViews>
  <sheetFormatPr defaultRowHeight="12.75"/>
  <cols>
    <col min="1" max="1" width="10.42578125" customWidth="1"/>
    <col min="2" max="2" width="25.85546875" customWidth="1"/>
    <col min="3" max="3" width="16.140625" customWidth="1"/>
    <col min="4" max="4" width="16.28515625" customWidth="1"/>
    <col min="5" max="5" width="19.5703125" customWidth="1"/>
  </cols>
  <sheetData>
    <row r="1" spans="1:6" ht="15.75">
      <c r="C1" s="200"/>
      <c r="D1" s="538" t="s">
        <v>269</v>
      </c>
      <c r="E1" s="538"/>
      <c r="F1" s="538"/>
    </row>
    <row r="2" spans="1:6" ht="15.75">
      <c r="C2" s="200"/>
      <c r="D2" s="538" t="s">
        <v>62</v>
      </c>
      <c r="E2" s="538"/>
      <c r="F2" s="538"/>
    </row>
    <row r="3" spans="1:6" ht="15.75">
      <c r="C3" s="200"/>
      <c r="D3" s="538" t="s">
        <v>396</v>
      </c>
      <c r="E3" s="538"/>
      <c r="F3" s="538"/>
    </row>
    <row r="4" spans="1:6">
      <c r="B4" s="536"/>
      <c r="C4" s="536"/>
      <c r="D4" s="539" t="s">
        <v>368</v>
      </c>
      <c r="E4" s="539"/>
      <c r="F4" s="539"/>
    </row>
    <row r="5" spans="1:6">
      <c r="B5" s="536"/>
      <c r="C5" s="536"/>
    </row>
    <row r="6" spans="1:6" ht="126.6" customHeight="1">
      <c r="A6" s="537" t="s">
        <v>399</v>
      </c>
      <c r="B6" s="537"/>
      <c r="C6" s="537"/>
      <c r="D6" s="537"/>
      <c r="E6" s="537"/>
      <c r="F6" s="537"/>
    </row>
    <row r="7" spans="1:6" ht="20.25">
      <c r="A7" s="190"/>
      <c r="B7" s="190"/>
      <c r="C7" s="190"/>
    </row>
    <row r="8" spans="1:6" ht="20.25">
      <c r="A8" s="190"/>
      <c r="B8" s="190"/>
      <c r="E8" s="540" t="s">
        <v>275</v>
      </c>
      <c r="F8" s="540"/>
    </row>
    <row r="9" spans="1:6" ht="20.25">
      <c r="A9" s="190"/>
      <c r="B9" s="190"/>
      <c r="E9" s="201"/>
    </row>
    <row r="10" spans="1:6" ht="209.45" customHeight="1">
      <c r="A10" s="537" t="s">
        <v>403</v>
      </c>
      <c r="B10" s="537"/>
      <c r="C10" s="537"/>
      <c r="D10" s="537"/>
      <c r="E10" s="537"/>
      <c r="F10" s="537"/>
    </row>
    <row r="11" spans="1:6" ht="20.25">
      <c r="A11" s="190"/>
      <c r="B11" s="190"/>
      <c r="C11" s="190"/>
      <c r="D11" s="190"/>
      <c r="E11" s="202" t="s">
        <v>63</v>
      </c>
    </row>
    <row r="12" spans="1:6" ht="15">
      <c r="A12" s="192" t="s">
        <v>102</v>
      </c>
      <c r="B12" s="193" t="s">
        <v>272</v>
      </c>
      <c r="C12" s="194" t="s">
        <v>231</v>
      </c>
      <c r="D12" s="194" t="s">
        <v>318</v>
      </c>
      <c r="E12" s="194" t="s">
        <v>341</v>
      </c>
    </row>
    <row r="13" spans="1:6" ht="15">
      <c r="A13" s="195" t="s">
        <v>103</v>
      </c>
      <c r="B13" s="196" t="s">
        <v>314</v>
      </c>
      <c r="C13" s="197">
        <v>238730</v>
      </c>
      <c r="D13" s="197">
        <v>238730</v>
      </c>
      <c r="E13" s="197">
        <v>238730</v>
      </c>
    </row>
    <row r="14" spans="1:6" ht="14.25">
      <c r="A14" s="198"/>
      <c r="B14" s="198" t="s">
        <v>261</v>
      </c>
      <c r="C14" s="199">
        <f>SUM(C13:C13)</f>
        <v>238730</v>
      </c>
      <c r="D14" s="199">
        <f>SUM(D13:D13)</f>
        <v>238730</v>
      </c>
      <c r="E14" s="199">
        <f>SUM(E13:E13)</f>
        <v>238730</v>
      </c>
    </row>
  </sheetData>
  <mergeCells count="9">
    <mergeCell ref="A10:F10"/>
    <mergeCell ref="B4:C4"/>
    <mergeCell ref="B5:C5"/>
    <mergeCell ref="D1:F1"/>
    <mergeCell ref="D2:F2"/>
    <mergeCell ref="D3:F3"/>
    <mergeCell ref="D4:F4"/>
    <mergeCell ref="E8:F8"/>
    <mergeCell ref="A6:F6"/>
  </mergeCells>
  <pageMargins left="0.25" right="0.25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A10" sqref="A10:E10"/>
    </sheetView>
  </sheetViews>
  <sheetFormatPr defaultRowHeight="12.75"/>
  <cols>
    <col min="1" max="1" width="17.28515625" customWidth="1"/>
    <col min="2" max="2" width="20.5703125" customWidth="1"/>
    <col min="3" max="5" width="17.28515625" customWidth="1"/>
  </cols>
  <sheetData>
    <row r="1" spans="1:5" ht="15.75">
      <c r="C1" s="200"/>
      <c r="D1" s="538" t="s">
        <v>269</v>
      </c>
      <c r="E1" s="538"/>
    </row>
    <row r="2" spans="1:5" ht="15.75">
      <c r="C2" s="200"/>
      <c r="D2" s="538" t="s">
        <v>62</v>
      </c>
      <c r="E2" s="538"/>
    </row>
    <row r="3" spans="1:5" ht="15.75">
      <c r="C3" s="200"/>
      <c r="D3" s="538" t="s">
        <v>396</v>
      </c>
      <c r="E3" s="538"/>
    </row>
    <row r="4" spans="1:5">
      <c r="B4" s="536"/>
      <c r="C4" s="536"/>
      <c r="D4" s="539" t="s">
        <v>382</v>
      </c>
      <c r="E4" s="539"/>
    </row>
    <row r="5" spans="1:5">
      <c r="B5" s="536"/>
      <c r="C5" s="536"/>
    </row>
    <row r="6" spans="1:5" ht="124.15" customHeight="1">
      <c r="A6" s="537" t="s">
        <v>397</v>
      </c>
      <c r="B6" s="537"/>
      <c r="C6" s="537"/>
      <c r="D6" s="537"/>
      <c r="E6" s="537"/>
    </row>
    <row r="7" spans="1:5" ht="20.25">
      <c r="A7" s="190"/>
      <c r="B7" s="190"/>
      <c r="C7" s="190"/>
    </row>
    <row r="8" spans="1:5" ht="20.25">
      <c r="A8" s="190"/>
      <c r="B8" s="190"/>
      <c r="E8" s="201" t="s">
        <v>324</v>
      </c>
    </row>
    <row r="9" spans="1:5" ht="20.25">
      <c r="A9" s="190"/>
      <c r="B9" s="190"/>
      <c r="E9" s="201"/>
    </row>
    <row r="10" spans="1:5" ht="142.9" customHeight="1">
      <c r="A10" s="537" t="s">
        <v>404</v>
      </c>
      <c r="B10" s="537"/>
      <c r="C10" s="537"/>
      <c r="D10" s="537"/>
      <c r="E10" s="537"/>
    </row>
    <row r="11" spans="1:5" ht="20.25">
      <c r="A11" s="190"/>
      <c r="B11" s="190"/>
      <c r="C11" s="190"/>
      <c r="D11" s="190"/>
      <c r="E11" s="202" t="s">
        <v>63</v>
      </c>
    </row>
    <row r="12" spans="1:5" ht="15">
      <c r="A12" s="192" t="s">
        <v>102</v>
      </c>
      <c r="B12" s="193" t="s">
        <v>272</v>
      </c>
      <c r="C12" s="194" t="s">
        <v>231</v>
      </c>
      <c r="D12" s="194" t="s">
        <v>318</v>
      </c>
      <c r="E12" s="194" t="s">
        <v>341</v>
      </c>
    </row>
    <row r="13" spans="1:5" ht="15">
      <c r="A13" s="195" t="s">
        <v>103</v>
      </c>
      <c r="B13" s="196" t="s">
        <v>314</v>
      </c>
      <c r="C13" s="197">
        <v>187000</v>
      </c>
      <c r="D13" s="197">
        <v>0</v>
      </c>
      <c r="E13" s="197">
        <v>0</v>
      </c>
    </row>
    <row r="14" spans="1:5" ht="14.25">
      <c r="A14" s="198"/>
      <c r="B14" s="198" t="s">
        <v>261</v>
      </c>
      <c r="C14" s="199">
        <f>SUM(C13:C13)</f>
        <v>187000</v>
      </c>
      <c r="D14" s="199">
        <f>SUM(D13:D13)</f>
        <v>0</v>
      </c>
      <c r="E14" s="199">
        <f>SUM(E13:E13)</f>
        <v>0</v>
      </c>
    </row>
  </sheetData>
  <mergeCells count="8">
    <mergeCell ref="A6:E6"/>
    <mergeCell ref="A10:E10"/>
    <mergeCell ref="D1:E1"/>
    <mergeCell ref="D2:E2"/>
    <mergeCell ref="D3:E3"/>
    <mergeCell ref="B4:C4"/>
    <mergeCell ref="D4:E4"/>
    <mergeCell ref="B5:C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workbookViewId="0">
      <selection activeCell="A11" sqref="A11"/>
    </sheetView>
  </sheetViews>
  <sheetFormatPr defaultRowHeight="12.75"/>
  <cols>
    <col min="1" max="1" width="19.28515625" customWidth="1"/>
    <col min="2" max="2" width="20.7109375" customWidth="1"/>
    <col min="3" max="3" width="17.28515625" customWidth="1"/>
    <col min="4" max="4" width="18.140625" customWidth="1"/>
    <col min="5" max="5" width="23.140625" customWidth="1"/>
  </cols>
  <sheetData>
    <row r="1" spans="1:5" ht="15.75">
      <c r="C1" s="200"/>
      <c r="D1" s="538" t="s">
        <v>269</v>
      </c>
      <c r="E1" s="538"/>
    </row>
    <row r="2" spans="1:5" ht="15.75">
      <c r="C2" s="200"/>
      <c r="D2" s="538" t="s">
        <v>62</v>
      </c>
      <c r="E2" s="538"/>
    </row>
    <row r="3" spans="1:5" ht="15.75">
      <c r="C3" s="200"/>
      <c r="D3" s="538" t="s">
        <v>396</v>
      </c>
      <c r="E3" s="538"/>
    </row>
    <row r="4" spans="1:5">
      <c r="B4" s="536"/>
      <c r="C4" s="536"/>
      <c r="D4" s="539" t="s">
        <v>382</v>
      </c>
      <c r="E4" s="539"/>
    </row>
    <row r="5" spans="1:5">
      <c r="B5" s="536"/>
      <c r="C5" s="536"/>
    </row>
    <row r="6" spans="1:5" ht="105" customHeight="1">
      <c r="A6" s="537" t="s">
        <v>397</v>
      </c>
      <c r="B6" s="537"/>
      <c r="C6" s="537"/>
      <c r="D6" s="537"/>
      <c r="E6" s="537"/>
    </row>
    <row r="7" spans="1:5" ht="20.25">
      <c r="A7" s="190"/>
      <c r="B7" s="190"/>
      <c r="C7" s="190"/>
    </row>
    <row r="8" spans="1:5" ht="20.25">
      <c r="A8" s="190"/>
      <c r="B8" s="190"/>
      <c r="E8" s="201" t="s">
        <v>406</v>
      </c>
    </row>
    <row r="9" spans="1:5" ht="20.25">
      <c r="A9" s="190"/>
      <c r="B9" s="190"/>
      <c r="E9" s="201"/>
    </row>
    <row r="10" spans="1:5" ht="99.6" customHeight="1">
      <c r="A10" s="537" t="s">
        <v>405</v>
      </c>
      <c r="B10" s="537"/>
      <c r="C10" s="537"/>
      <c r="D10" s="537"/>
      <c r="E10" s="537"/>
    </row>
    <row r="11" spans="1:5" ht="20.25">
      <c r="A11" s="190"/>
      <c r="B11" s="190"/>
      <c r="C11" s="190"/>
      <c r="D11" s="190"/>
      <c r="E11" s="202" t="s">
        <v>63</v>
      </c>
    </row>
    <row r="12" spans="1:5" ht="15">
      <c r="A12" s="192" t="s">
        <v>102</v>
      </c>
      <c r="B12" s="193" t="s">
        <v>272</v>
      </c>
      <c r="C12" s="194" t="s">
        <v>231</v>
      </c>
      <c r="D12" s="194" t="s">
        <v>318</v>
      </c>
      <c r="E12" s="194" t="s">
        <v>341</v>
      </c>
    </row>
    <row r="13" spans="1:5" ht="15">
      <c r="A13" s="195" t="s">
        <v>103</v>
      </c>
      <c r="B13" s="196" t="s">
        <v>314</v>
      </c>
      <c r="C13" s="197">
        <v>6300</v>
      </c>
      <c r="D13" s="197">
        <v>6300</v>
      </c>
      <c r="E13" s="197">
        <v>6300</v>
      </c>
    </row>
    <row r="14" spans="1:5" ht="14.25">
      <c r="A14" s="198"/>
      <c r="B14" s="198" t="s">
        <v>261</v>
      </c>
      <c r="C14" s="199">
        <f>SUM(C13:C13)</f>
        <v>6300</v>
      </c>
      <c r="D14" s="199">
        <f>SUM(D13:D13)</f>
        <v>6300</v>
      </c>
      <c r="E14" s="199">
        <f>SUM(E13:E13)</f>
        <v>6300</v>
      </c>
    </row>
  </sheetData>
  <mergeCells count="8">
    <mergeCell ref="A6:E6"/>
    <mergeCell ref="A10:E10"/>
    <mergeCell ref="D1:E1"/>
    <mergeCell ref="D2:E2"/>
    <mergeCell ref="D3:E3"/>
    <mergeCell ref="B4:C4"/>
    <mergeCell ref="D4:E4"/>
    <mergeCell ref="B5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42"/>
  <sheetViews>
    <sheetView zoomScale="70" zoomScaleNormal="70" workbookViewId="0">
      <selection activeCell="B11" sqref="B11"/>
    </sheetView>
  </sheetViews>
  <sheetFormatPr defaultRowHeight="12.75"/>
  <cols>
    <col min="1" max="1" width="9.140625" customWidth="1"/>
    <col min="2" max="2" width="46.28515625" customWidth="1"/>
    <col min="3" max="3" width="25.85546875" customWidth="1"/>
  </cols>
  <sheetData>
    <row r="1" spans="1:3" ht="18.75">
      <c r="A1" s="203"/>
      <c r="B1" s="344"/>
      <c r="C1" s="334" t="s">
        <v>316</v>
      </c>
    </row>
    <row r="2" spans="1:3" ht="18.75">
      <c r="A2" s="203"/>
      <c r="B2" s="344"/>
      <c r="C2" s="334" t="s">
        <v>62</v>
      </c>
    </row>
    <row r="3" spans="1:3" ht="18.75">
      <c r="A3" s="203"/>
      <c r="B3" s="344"/>
      <c r="C3" s="334" t="s">
        <v>385</v>
      </c>
    </row>
    <row r="4" spans="1:3" ht="18.75">
      <c r="A4" s="204"/>
      <c r="B4" s="204"/>
      <c r="C4" s="335" t="s">
        <v>382</v>
      </c>
    </row>
    <row r="5" spans="1:3" ht="18.75">
      <c r="A5" s="204"/>
      <c r="B5" s="204"/>
      <c r="C5" s="175"/>
    </row>
    <row r="6" spans="1:3" ht="18.75">
      <c r="A6" s="542" t="s">
        <v>383</v>
      </c>
      <c r="B6" s="542"/>
      <c r="C6" s="542"/>
    </row>
    <row r="7" spans="1:3" ht="18.75">
      <c r="A7" s="205"/>
      <c r="B7" s="205"/>
      <c r="C7" s="206" t="s">
        <v>63</v>
      </c>
    </row>
    <row r="8" spans="1:3" ht="37.5">
      <c r="A8" s="207" t="s">
        <v>276</v>
      </c>
      <c r="B8" s="208" t="s">
        <v>0</v>
      </c>
      <c r="C8" s="207" t="s">
        <v>384</v>
      </c>
    </row>
    <row r="9" spans="1:3" ht="18.75">
      <c r="A9" s="209">
        <v>1</v>
      </c>
      <c r="B9" s="209">
        <v>2</v>
      </c>
      <c r="C9" s="208">
        <v>3</v>
      </c>
    </row>
    <row r="10" spans="1:3" ht="55.15" customHeight="1">
      <c r="A10" s="210">
        <v>1</v>
      </c>
      <c r="B10" s="211" t="s">
        <v>407</v>
      </c>
      <c r="C10" s="212">
        <v>1000</v>
      </c>
    </row>
    <row r="11" spans="1:3" ht="96.6" customHeight="1">
      <c r="A11" s="213" t="s">
        <v>277</v>
      </c>
      <c r="B11" s="214" t="s">
        <v>278</v>
      </c>
      <c r="C11" s="215">
        <v>860</v>
      </c>
    </row>
    <row r="12" spans="1:3" ht="87.6" customHeight="1">
      <c r="A12" s="213" t="s">
        <v>279</v>
      </c>
      <c r="B12" s="216" t="s">
        <v>280</v>
      </c>
      <c r="C12" s="215"/>
    </row>
    <row r="13" spans="1:3" ht="80.45" customHeight="1">
      <c r="A13" s="213" t="s">
        <v>281</v>
      </c>
      <c r="B13" s="216" t="s">
        <v>282</v>
      </c>
      <c r="C13" s="215"/>
    </row>
    <row r="14" spans="1:3" ht="40.15" customHeight="1">
      <c r="A14" s="217" t="s">
        <v>283</v>
      </c>
      <c r="B14" s="216" t="s">
        <v>284</v>
      </c>
      <c r="C14" s="215"/>
    </row>
    <row r="15" spans="1:3" ht="23.45" customHeight="1">
      <c r="A15" s="217"/>
      <c r="B15" s="216" t="s">
        <v>285</v>
      </c>
      <c r="C15" s="215"/>
    </row>
    <row r="16" spans="1:3" ht="24.6" customHeight="1">
      <c r="A16" s="217"/>
      <c r="B16" s="216" t="s">
        <v>286</v>
      </c>
      <c r="C16" s="215"/>
    </row>
    <row r="17" spans="1:3" ht="36" customHeight="1">
      <c r="A17" s="217" t="s">
        <v>287</v>
      </c>
      <c r="B17" s="216" t="s">
        <v>288</v>
      </c>
      <c r="C17" s="215"/>
    </row>
    <row r="18" spans="1:3" ht="20.45" customHeight="1">
      <c r="A18" s="217"/>
      <c r="B18" s="216" t="s">
        <v>285</v>
      </c>
      <c r="C18" s="215"/>
    </row>
    <row r="19" spans="1:3" ht="22.15" customHeight="1">
      <c r="A19" s="217"/>
      <c r="B19" s="216" t="s">
        <v>289</v>
      </c>
      <c r="C19" s="215"/>
    </row>
    <row r="20" spans="1:3" ht="21.6" customHeight="1">
      <c r="A20" s="217"/>
      <c r="B20" s="216" t="s">
        <v>290</v>
      </c>
      <c r="C20" s="218"/>
    </row>
    <row r="21" spans="1:3" ht="72" customHeight="1">
      <c r="A21" s="213" t="s">
        <v>291</v>
      </c>
      <c r="B21" s="216" t="s">
        <v>292</v>
      </c>
      <c r="C21" s="215"/>
    </row>
    <row r="22" spans="1:3" ht="91.9" customHeight="1">
      <c r="A22" s="213" t="s">
        <v>293</v>
      </c>
      <c r="B22" s="216" t="s">
        <v>294</v>
      </c>
      <c r="C22" s="218">
        <v>140</v>
      </c>
    </row>
    <row r="23" spans="1:3" ht="27.6" customHeight="1">
      <c r="A23" s="213"/>
      <c r="B23" s="216" t="s">
        <v>295</v>
      </c>
      <c r="C23" s="219"/>
    </row>
    <row r="24" spans="1:3" ht="27.6" customHeight="1">
      <c r="A24" s="213"/>
      <c r="B24" s="216" t="s">
        <v>296</v>
      </c>
      <c r="C24" s="220">
        <v>140</v>
      </c>
    </row>
    <row r="25" spans="1:3" ht="26.45" customHeight="1">
      <c r="A25" s="213"/>
      <c r="B25" s="216" t="s">
        <v>297</v>
      </c>
      <c r="C25" s="221"/>
    </row>
    <row r="26" spans="1:3" ht="25.15" customHeight="1">
      <c r="A26" s="210" t="s">
        <v>209</v>
      </c>
      <c r="B26" s="222" t="s">
        <v>298</v>
      </c>
      <c r="C26" s="223">
        <v>2.5</v>
      </c>
    </row>
    <row r="27" spans="1:3" ht="88.15" customHeight="1">
      <c r="A27" s="213" t="s">
        <v>299</v>
      </c>
      <c r="B27" s="216" t="s">
        <v>300</v>
      </c>
      <c r="C27" s="224">
        <v>2</v>
      </c>
    </row>
    <row r="28" spans="1:3" ht="88.9" customHeight="1">
      <c r="A28" s="213" t="s">
        <v>301</v>
      </c>
      <c r="B28" s="216" t="s">
        <v>302</v>
      </c>
      <c r="C28" s="224"/>
    </row>
    <row r="29" spans="1:3" ht="59.45" customHeight="1">
      <c r="A29" s="213" t="s">
        <v>303</v>
      </c>
      <c r="B29" s="216" t="s">
        <v>304</v>
      </c>
      <c r="C29" s="224"/>
    </row>
    <row r="30" spans="1:3" ht="40.15" customHeight="1">
      <c r="A30" s="217" t="s">
        <v>305</v>
      </c>
      <c r="B30" s="216" t="s">
        <v>284</v>
      </c>
      <c r="C30" s="224"/>
    </row>
    <row r="31" spans="1:3" ht="18.600000000000001" customHeight="1">
      <c r="A31" s="217"/>
      <c r="B31" s="216" t="s">
        <v>285</v>
      </c>
      <c r="C31" s="224"/>
    </row>
    <row r="32" spans="1:3" ht="20.45" customHeight="1">
      <c r="A32" s="217"/>
      <c r="B32" s="216" t="s">
        <v>286</v>
      </c>
      <c r="C32" s="224"/>
    </row>
    <row r="33" spans="1:3" ht="33.6" customHeight="1">
      <c r="A33" s="217" t="s">
        <v>306</v>
      </c>
      <c r="B33" s="216" t="s">
        <v>288</v>
      </c>
      <c r="C33" s="224"/>
    </row>
    <row r="34" spans="1:3" ht="22.15" customHeight="1">
      <c r="A34" s="217"/>
      <c r="B34" s="216" t="s">
        <v>285</v>
      </c>
      <c r="C34" s="224"/>
    </row>
    <row r="35" spans="1:3" ht="20.45" customHeight="1">
      <c r="A35" s="217"/>
      <c r="B35" s="216" t="s">
        <v>289</v>
      </c>
      <c r="C35" s="225"/>
    </row>
    <row r="36" spans="1:3" ht="21.6" customHeight="1">
      <c r="A36" s="217"/>
      <c r="B36" s="216" t="s">
        <v>290</v>
      </c>
      <c r="C36" s="225"/>
    </row>
    <row r="37" spans="1:3" ht="72" customHeight="1">
      <c r="A37" s="213" t="s">
        <v>307</v>
      </c>
      <c r="B37" s="226" t="s">
        <v>292</v>
      </c>
      <c r="C37" s="225"/>
    </row>
    <row r="38" spans="1:3" ht="85.9" customHeight="1">
      <c r="A38" s="213" t="s">
        <v>308</v>
      </c>
      <c r="B38" s="226" t="s">
        <v>309</v>
      </c>
      <c r="C38" s="225">
        <v>0.5</v>
      </c>
    </row>
    <row r="39" spans="1:3" ht="27.6" customHeight="1">
      <c r="A39" s="213"/>
      <c r="B39" s="226" t="s">
        <v>295</v>
      </c>
      <c r="C39" s="225"/>
    </row>
    <row r="40" spans="1:3" ht="24" customHeight="1">
      <c r="A40" s="213"/>
      <c r="B40" s="226" t="s">
        <v>296</v>
      </c>
      <c r="C40" s="225">
        <v>0.5</v>
      </c>
    </row>
    <row r="41" spans="1:3" ht="24" customHeight="1">
      <c r="A41" s="213"/>
      <c r="B41" s="226" t="s">
        <v>297</v>
      </c>
      <c r="C41" s="225"/>
    </row>
    <row r="42" spans="1:3" ht="70.150000000000006" customHeight="1">
      <c r="A42" s="227">
        <v>3</v>
      </c>
      <c r="B42" s="222" t="s">
        <v>408</v>
      </c>
      <c r="C42" s="228">
        <v>240000</v>
      </c>
    </row>
  </sheetData>
  <mergeCells count="1">
    <mergeCell ref="A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2"/>
  <sheetViews>
    <sheetView workbookViewId="0">
      <selection activeCell="C17" sqref="C17"/>
    </sheetView>
  </sheetViews>
  <sheetFormatPr defaultRowHeight="12.75"/>
  <cols>
    <col min="1" max="1" width="17.42578125" customWidth="1"/>
    <col min="2" max="2" width="24.5703125" customWidth="1"/>
    <col min="3" max="3" width="73.42578125" customWidth="1"/>
  </cols>
  <sheetData>
    <row r="1" spans="1:3" ht="18.75">
      <c r="C1" s="46" t="s">
        <v>100</v>
      </c>
    </row>
    <row r="2" spans="1:3" ht="18.75">
      <c r="C2" s="46" t="s">
        <v>101</v>
      </c>
    </row>
    <row r="3" spans="1:3" ht="18.75">
      <c r="C3" s="46" t="s">
        <v>181</v>
      </c>
    </row>
    <row r="4" spans="1:3" ht="18.75">
      <c r="C4" s="46" t="s">
        <v>182</v>
      </c>
    </row>
    <row r="5" spans="1:3" ht="18.75">
      <c r="A5" s="56"/>
    </row>
    <row r="6" spans="1:3" ht="18.75">
      <c r="A6" s="56"/>
    </row>
    <row r="7" spans="1:3" ht="18.75">
      <c r="A7" s="360" t="s">
        <v>104</v>
      </c>
      <c r="B7" s="360"/>
      <c r="C7" s="360"/>
    </row>
    <row r="8" spans="1:3" ht="18.75">
      <c r="A8" s="360" t="s">
        <v>105</v>
      </c>
      <c r="B8" s="360"/>
      <c r="C8" s="360"/>
    </row>
    <row r="9" spans="1:3" ht="19.5" thickBot="1">
      <c r="A9" s="44"/>
    </row>
    <row r="10" spans="1:3" ht="25.5" customHeight="1" thickBot="1">
      <c r="A10" s="58" t="s">
        <v>102</v>
      </c>
      <c r="B10" s="59" t="s">
        <v>66</v>
      </c>
      <c r="C10" s="59" t="s">
        <v>65</v>
      </c>
    </row>
    <row r="11" spans="1:3" ht="19.5" thickBot="1">
      <c r="A11" s="60" t="s">
        <v>103</v>
      </c>
      <c r="B11" s="61">
        <v>120</v>
      </c>
      <c r="C11" s="62" t="s">
        <v>180</v>
      </c>
    </row>
    <row r="12" spans="1:3" ht="18.75">
      <c r="A12" s="63"/>
    </row>
  </sheetData>
  <mergeCells count="2">
    <mergeCell ref="A7:C7"/>
    <mergeCell ref="A8:C8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6"/>
  <sheetViews>
    <sheetView topLeftCell="A7" workbookViewId="0">
      <selection activeCell="C18" sqref="C18"/>
    </sheetView>
  </sheetViews>
  <sheetFormatPr defaultRowHeight="12.75"/>
  <cols>
    <col min="1" max="1" width="16.85546875" customWidth="1"/>
    <col min="2" max="2" width="37.85546875" customWidth="1"/>
    <col min="3" max="3" width="91.5703125" customWidth="1"/>
  </cols>
  <sheetData>
    <row r="1" spans="1:3" ht="18.75">
      <c r="A1" s="56"/>
      <c r="C1" s="72" t="s">
        <v>106</v>
      </c>
    </row>
    <row r="2" spans="1:3" ht="18.75">
      <c r="A2" s="56"/>
      <c r="C2" s="72" t="s">
        <v>101</v>
      </c>
    </row>
    <row r="3" spans="1:3" ht="18.75">
      <c r="A3" s="56" t="s">
        <v>141</v>
      </c>
      <c r="C3" s="72" t="s">
        <v>188</v>
      </c>
    </row>
    <row r="4" spans="1:3" ht="18.75">
      <c r="A4" s="56" t="s">
        <v>142</v>
      </c>
      <c r="C4" s="72" t="s">
        <v>189</v>
      </c>
    </row>
    <row r="5" spans="1:3" ht="18.75">
      <c r="A5" s="56"/>
    </row>
    <row r="6" spans="1:3" ht="18.75" customHeight="1">
      <c r="A6" s="362" t="s">
        <v>107</v>
      </c>
      <c r="B6" s="362"/>
      <c r="C6" s="362"/>
    </row>
    <row r="7" spans="1:3" ht="18.75" customHeight="1">
      <c r="A7" s="362"/>
      <c r="B7" s="362"/>
      <c r="C7" s="362"/>
    </row>
    <row r="8" spans="1:3" ht="15.75" thickBot="1">
      <c r="A8" s="70"/>
      <c r="B8" s="71"/>
      <c r="C8" s="71"/>
    </row>
    <row r="9" spans="1:3" ht="16.5" thickBot="1">
      <c r="A9" s="64" t="s">
        <v>66</v>
      </c>
      <c r="B9" s="65" t="s">
        <v>80</v>
      </c>
      <c r="C9" s="65" t="s">
        <v>65</v>
      </c>
    </row>
    <row r="10" spans="1:3" ht="35.1" customHeight="1" thickBot="1">
      <c r="A10" s="66">
        <v>120</v>
      </c>
      <c r="B10" s="67" t="s">
        <v>108</v>
      </c>
      <c r="C10" s="68" t="s">
        <v>187</v>
      </c>
    </row>
    <row r="11" spans="1:3" ht="68.25" customHeight="1" thickBot="1">
      <c r="A11" s="66">
        <v>120</v>
      </c>
      <c r="B11" s="69" t="s">
        <v>183</v>
      </c>
      <c r="C11" s="69" t="s">
        <v>109</v>
      </c>
    </row>
    <row r="12" spans="1:3" ht="61.5" customHeight="1" thickBot="1">
      <c r="A12" s="66">
        <v>120</v>
      </c>
      <c r="B12" s="69" t="s">
        <v>184</v>
      </c>
      <c r="C12" s="69" t="s">
        <v>35</v>
      </c>
    </row>
    <row r="13" spans="1:3" ht="60" customHeight="1" thickBot="1">
      <c r="A13" s="66">
        <v>120</v>
      </c>
      <c r="B13" s="69" t="s">
        <v>185</v>
      </c>
      <c r="C13" s="69" t="s">
        <v>110</v>
      </c>
    </row>
    <row r="14" spans="1:3" ht="66" customHeight="1" thickBot="1">
      <c r="A14" s="66">
        <v>120</v>
      </c>
      <c r="B14" s="69" t="s">
        <v>186</v>
      </c>
      <c r="C14" s="69" t="s">
        <v>111</v>
      </c>
    </row>
    <row r="15" spans="1:3" ht="35.1" customHeight="1" thickBot="1">
      <c r="A15" s="66">
        <v>120</v>
      </c>
      <c r="B15" s="69" t="s">
        <v>112</v>
      </c>
      <c r="C15" s="69" t="s">
        <v>113</v>
      </c>
    </row>
    <row r="16" spans="1:3" ht="66.75" customHeight="1" thickBot="1">
      <c r="A16" s="66">
        <v>120</v>
      </c>
      <c r="B16" s="69" t="s">
        <v>114</v>
      </c>
      <c r="C16" s="69" t="s">
        <v>115</v>
      </c>
    </row>
    <row r="17" spans="1:3" ht="61.5" customHeight="1" thickBot="1">
      <c r="A17" s="66">
        <v>120</v>
      </c>
      <c r="B17" s="69" t="s">
        <v>116</v>
      </c>
      <c r="C17" s="69" t="s">
        <v>117</v>
      </c>
    </row>
    <row r="18" spans="1:3" ht="69.75" customHeight="1" thickBot="1">
      <c r="A18" s="66">
        <v>120</v>
      </c>
      <c r="B18" s="69" t="s">
        <v>118</v>
      </c>
      <c r="C18" s="69" t="s">
        <v>119</v>
      </c>
    </row>
    <row r="19" spans="1:3" ht="70.5" customHeight="1" thickBot="1">
      <c r="A19" s="66">
        <v>120</v>
      </c>
      <c r="B19" s="69" t="s">
        <v>120</v>
      </c>
      <c r="C19" s="69" t="s">
        <v>121</v>
      </c>
    </row>
    <row r="20" spans="1:3" ht="35.1" customHeight="1" thickBot="1">
      <c r="A20" s="66">
        <v>120</v>
      </c>
      <c r="B20" s="69" t="s">
        <v>122</v>
      </c>
      <c r="C20" s="69" t="s">
        <v>123</v>
      </c>
    </row>
    <row r="21" spans="1:3" ht="35.1" customHeight="1" thickBot="1">
      <c r="A21" s="66">
        <v>120</v>
      </c>
      <c r="B21" s="69" t="s">
        <v>124</v>
      </c>
      <c r="C21" s="69" t="s">
        <v>125</v>
      </c>
    </row>
    <row r="22" spans="1:3" ht="35.1" customHeight="1" thickBot="1">
      <c r="A22" s="66">
        <v>120</v>
      </c>
      <c r="B22" s="69" t="s">
        <v>126</v>
      </c>
      <c r="C22" s="69" t="s">
        <v>127</v>
      </c>
    </row>
    <row r="23" spans="1:3" ht="35.1" customHeight="1" thickBot="1">
      <c r="A23" s="66">
        <v>120</v>
      </c>
      <c r="B23" s="67" t="s">
        <v>128</v>
      </c>
      <c r="C23" s="69" t="s">
        <v>129</v>
      </c>
    </row>
    <row r="24" spans="1:3" ht="35.1" customHeight="1" thickBot="1">
      <c r="A24" s="66">
        <v>120</v>
      </c>
      <c r="B24" s="67" t="s">
        <v>130</v>
      </c>
      <c r="C24" s="69" t="s">
        <v>131</v>
      </c>
    </row>
    <row r="25" spans="1:3" ht="35.1" customHeight="1" thickBot="1">
      <c r="A25" s="66">
        <v>120</v>
      </c>
      <c r="B25" s="67" t="s">
        <v>132</v>
      </c>
      <c r="C25" s="69" t="s">
        <v>133</v>
      </c>
    </row>
    <row r="26" spans="1:3" ht="35.1" customHeight="1" thickBot="1">
      <c r="A26" s="66">
        <v>120</v>
      </c>
      <c r="B26" s="67" t="s">
        <v>143</v>
      </c>
      <c r="C26" s="69" t="s">
        <v>134</v>
      </c>
    </row>
    <row r="27" spans="1:3" ht="35.1" customHeight="1" thickBot="1">
      <c r="A27" s="66">
        <v>120</v>
      </c>
      <c r="B27" s="67" t="s">
        <v>144</v>
      </c>
      <c r="C27" s="69" t="s">
        <v>135</v>
      </c>
    </row>
    <row r="28" spans="1:3" ht="35.1" customHeight="1" thickBot="1">
      <c r="A28" s="66">
        <v>120</v>
      </c>
      <c r="B28" s="67" t="s">
        <v>145</v>
      </c>
      <c r="C28" s="69" t="s">
        <v>136</v>
      </c>
    </row>
    <row r="29" spans="1:3" ht="35.1" customHeight="1" thickBot="1">
      <c r="A29" s="66">
        <v>120</v>
      </c>
      <c r="B29" s="67" t="s">
        <v>137</v>
      </c>
      <c r="C29" s="69" t="s">
        <v>138</v>
      </c>
    </row>
    <row r="30" spans="1:3" ht="35.1" customHeight="1" thickBot="1">
      <c r="A30" s="66">
        <v>120</v>
      </c>
      <c r="B30" s="67" t="s">
        <v>146</v>
      </c>
      <c r="C30" s="69" t="s">
        <v>48</v>
      </c>
    </row>
    <row r="31" spans="1:3" ht="35.1" customHeight="1" thickBot="1">
      <c r="A31" s="66">
        <v>120</v>
      </c>
      <c r="B31" s="67" t="s">
        <v>139</v>
      </c>
      <c r="C31" s="69" t="s">
        <v>140</v>
      </c>
    </row>
    <row r="32" spans="1:3" ht="15.75">
      <c r="A32" s="57"/>
    </row>
    <row r="33" spans="1:1" ht="15.75">
      <c r="A33" s="57"/>
    </row>
    <row r="34" spans="1:1" ht="15.75">
      <c r="A34" s="57"/>
    </row>
    <row r="35" spans="1:1" ht="15.75">
      <c r="A35" s="57"/>
    </row>
    <row r="36" spans="1:1" ht="15.75">
      <c r="A36" s="57"/>
    </row>
    <row r="37" spans="1:1" ht="15.75">
      <c r="A37" s="57"/>
    </row>
    <row r="38" spans="1:1" ht="15.75">
      <c r="A38" s="57"/>
    </row>
    <row r="39" spans="1:1" ht="15.75">
      <c r="A39" s="57"/>
    </row>
    <row r="40" spans="1:1" ht="15.75">
      <c r="A40" s="57"/>
    </row>
    <row r="41" spans="1:1" ht="15.75">
      <c r="A41" s="57"/>
    </row>
    <row r="42" spans="1:1" ht="15.75">
      <c r="A42" s="57"/>
    </row>
    <row r="43" spans="1:1" ht="15.75">
      <c r="A43" s="57"/>
    </row>
    <row r="44" spans="1:1" ht="15.75">
      <c r="A44" s="57"/>
    </row>
    <row r="45" spans="1:1" ht="15.75">
      <c r="A45" s="57"/>
    </row>
    <row r="46" spans="1:1" ht="15.75">
      <c r="A46" s="57"/>
    </row>
  </sheetData>
  <mergeCells count="1">
    <mergeCell ref="A6:C7"/>
  </mergeCells>
  <pageMargins left="0.70866141732283472" right="0.70866141732283472" top="0.74803149606299213" bottom="0.74803149606299213" header="0.31496062992125984" footer="0.31496062992125984"/>
  <pageSetup paperSize="9" scale="6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5"/>
  <sheetViews>
    <sheetView workbookViewId="0">
      <selection activeCell="B30" sqref="B30"/>
    </sheetView>
  </sheetViews>
  <sheetFormatPr defaultRowHeight="12.75"/>
  <cols>
    <col min="1" max="1" width="13" customWidth="1"/>
    <col min="2" max="2" width="30" customWidth="1"/>
    <col min="3" max="3" width="90.85546875" customWidth="1"/>
  </cols>
  <sheetData>
    <row r="1" spans="1:3" ht="18.75">
      <c r="A1" s="56" t="s">
        <v>167</v>
      </c>
      <c r="C1" s="72" t="s">
        <v>168</v>
      </c>
    </row>
    <row r="2" spans="1:3" ht="18.75">
      <c r="A2" s="56"/>
      <c r="C2" s="72" t="s">
        <v>101</v>
      </c>
    </row>
    <row r="3" spans="1:3" ht="18.75">
      <c r="A3" s="56" t="s">
        <v>169</v>
      </c>
      <c r="C3" s="72" t="s">
        <v>188</v>
      </c>
    </row>
    <row r="4" spans="1:3" ht="18.75">
      <c r="A4" s="56" t="s">
        <v>170</v>
      </c>
      <c r="C4" s="72" t="s">
        <v>191</v>
      </c>
    </row>
    <row r="5" spans="1:3" ht="15.75">
      <c r="A5" s="57"/>
    </row>
    <row r="6" spans="1:3" ht="18.75">
      <c r="A6" s="45"/>
    </row>
    <row r="7" spans="1:3" ht="18.75" customHeight="1">
      <c r="A7" s="362" t="s">
        <v>147</v>
      </c>
      <c r="B7" s="362"/>
      <c r="C7" s="362"/>
    </row>
    <row r="8" spans="1:3" ht="18.75" customHeight="1">
      <c r="A8" s="362"/>
      <c r="B8" s="362"/>
      <c r="C8" s="362"/>
    </row>
    <row r="9" spans="1:3" ht="15">
      <c r="A9" s="75"/>
      <c r="B9" s="71"/>
      <c r="C9" s="71"/>
    </row>
    <row r="10" spans="1:3" ht="15.75" thickBot="1">
      <c r="A10" s="75"/>
      <c r="B10" s="71"/>
      <c r="C10" s="71"/>
    </row>
    <row r="11" spans="1:3" ht="112.5" customHeight="1">
      <c r="A11" s="73" t="s">
        <v>66</v>
      </c>
      <c r="B11" s="73" t="s">
        <v>148</v>
      </c>
      <c r="C11" s="73" t="s">
        <v>65</v>
      </c>
    </row>
    <row r="12" spans="1:3" ht="20.100000000000001" customHeight="1" thickBot="1">
      <c r="A12" s="66">
        <v>120</v>
      </c>
      <c r="B12" s="74" t="s">
        <v>149</v>
      </c>
      <c r="C12" s="69" t="s">
        <v>190</v>
      </c>
    </row>
    <row r="13" spans="1:3" ht="20.100000000000001" customHeight="1" thickBot="1">
      <c r="A13" s="66">
        <v>120</v>
      </c>
      <c r="B13" s="74" t="s">
        <v>150</v>
      </c>
      <c r="C13" s="69" t="s">
        <v>151</v>
      </c>
    </row>
    <row r="14" spans="1:3" ht="20.100000000000001" customHeight="1" thickBot="1">
      <c r="A14" s="66">
        <v>120</v>
      </c>
      <c r="B14" s="74" t="s">
        <v>152</v>
      </c>
      <c r="C14" s="69" t="s">
        <v>85</v>
      </c>
    </row>
    <row r="15" spans="1:3" ht="20.100000000000001" customHeight="1" thickBot="1">
      <c r="A15" s="66">
        <v>120</v>
      </c>
      <c r="B15" s="74" t="s">
        <v>153</v>
      </c>
      <c r="C15" s="69" t="s">
        <v>154</v>
      </c>
    </row>
    <row r="16" spans="1:3" ht="20.100000000000001" customHeight="1" thickBot="1">
      <c r="A16" s="66">
        <v>120</v>
      </c>
      <c r="B16" s="74" t="s">
        <v>155</v>
      </c>
      <c r="C16" s="69" t="s">
        <v>156</v>
      </c>
    </row>
    <row r="17" spans="1:3" ht="20.100000000000001" customHeight="1" thickBot="1">
      <c r="A17" s="66">
        <v>120</v>
      </c>
      <c r="B17" s="74" t="s">
        <v>157</v>
      </c>
      <c r="C17" s="69" t="s">
        <v>158</v>
      </c>
    </row>
    <row r="18" spans="1:3" ht="20.100000000000001" customHeight="1" thickBot="1">
      <c r="A18" s="66">
        <v>120</v>
      </c>
      <c r="B18" s="74" t="s">
        <v>159</v>
      </c>
      <c r="C18" s="69" t="s">
        <v>160</v>
      </c>
    </row>
    <row r="19" spans="1:3" ht="20.100000000000001" customHeight="1" thickBot="1">
      <c r="A19" s="66">
        <v>120</v>
      </c>
      <c r="B19" s="74" t="s">
        <v>161</v>
      </c>
      <c r="C19" s="69" t="s">
        <v>94</v>
      </c>
    </row>
    <row r="20" spans="1:3" ht="20.100000000000001" customHeight="1" thickBot="1">
      <c r="A20" s="66">
        <v>120</v>
      </c>
      <c r="B20" s="74" t="s">
        <v>162</v>
      </c>
      <c r="C20" s="69" t="s">
        <v>96</v>
      </c>
    </row>
    <row r="21" spans="1:3" ht="20.100000000000001" customHeight="1" thickBot="1">
      <c r="A21" s="66">
        <v>120</v>
      </c>
      <c r="B21" s="74" t="s">
        <v>163</v>
      </c>
      <c r="C21" s="69" t="s">
        <v>164</v>
      </c>
    </row>
    <row r="22" spans="1:3" ht="20.100000000000001" customHeight="1" thickBot="1">
      <c r="A22" s="66">
        <v>120</v>
      </c>
      <c r="B22" s="74" t="s">
        <v>165</v>
      </c>
      <c r="C22" s="69" t="s">
        <v>166</v>
      </c>
    </row>
    <row r="23" spans="1:3" ht="18.75">
      <c r="A23" s="45"/>
    </row>
    <row r="24" spans="1:3" ht="15.75">
      <c r="A24" s="57"/>
    </row>
    <row r="25" spans="1:3" ht="15.75">
      <c r="A25" s="57"/>
    </row>
  </sheetData>
  <mergeCells count="1">
    <mergeCell ref="A7:C8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83"/>
  <sheetViews>
    <sheetView workbookViewId="0">
      <selection activeCell="B12" sqref="B12:B13"/>
    </sheetView>
  </sheetViews>
  <sheetFormatPr defaultRowHeight="12.75"/>
  <cols>
    <col min="1" max="1" width="16.85546875" customWidth="1"/>
    <col min="2" max="2" width="85.28515625" customWidth="1"/>
    <col min="3" max="3" width="10" customWidth="1"/>
    <col min="4" max="4" width="10.140625" customWidth="1"/>
    <col min="5" max="5" width="9.85546875" customWidth="1"/>
  </cols>
  <sheetData>
    <row r="1" spans="1:5">
      <c r="B1" s="1"/>
      <c r="C1" s="363" t="s">
        <v>201</v>
      </c>
      <c r="D1" s="363"/>
      <c r="E1" s="363"/>
    </row>
    <row r="2" spans="1:5">
      <c r="B2" s="1"/>
      <c r="C2" s="363" t="s">
        <v>62</v>
      </c>
      <c r="D2" s="363"/>
      <c r="E2" s="363"/>
    </row>
    <row r="3" spans="1:5">
      <c r="B3" s="1"/>
      <c r="C3" s="364" t="s">
        <v>385</v>
      </c>
      <c r="D3" s="364"/>
      <c r="E3" s="364"/>
    </row>
    <row r="4" spans="1:5">
      <c r="B4" s="1"/>
      <c r="C4" s="364" t="s">
        <v>409</v>
      </c>
      <c r="D4" s="364"/>
      <c r="E4" s="364"/>
    </row>
    <row r="5" spans="1:5">
      <c r="B5" s="1"/>
      <c r="C5" s="1"/>
      <c r="D5" s="1"/>
    </row>
    <row r="6" spans="1:5" ht="34.15" customHeight="1">
      <c r="B6" s="365" t="s">
        <v>410</v>
      </c>
      <c r="C6" s="366"/>
      <c r="D6" s="366"/>
    </row>
    <row r="7" spans="1:5">
      <c r="B7" s="1"/>
      <c r="C7" s="1"/>
      <c r="D7" s="1"/>
    </row>
    <row r="8" spans="1:5">
      <c r="B8" s="1"/>
      <c r="C8" s="1"/>
      <c r="D8" s="333"/>
    </row>
    <row r="9" spans="1:5" ht="31.9" customHeight="1">
      <c r="A9" s="124" t="s">
        <v>242</v>
      </c>
      <c r="B9" s="160" t="s">
        <v>243</v>
      </c>
      <c r="C9" s="163">
        <v>2023</v>
      </c>
      <c r="D9" s="163">
        <v>2024</v>
      </c>
      <c r="E9" s="163">
        <v>2025</v>
      </c>
    </row>
    <row r="10" spans="1:5" ht="16.899999999999999" customHeight="1">
      <c r="A10" s="81" t="s">
        <v>2</v>
      </c>
      <c r="B10" s="125" t="s">
        <v>1</v>
      </c>
      <c r="C10" s="82">
        <f>C11+C17+C27+C35+C46+C50</f>
        <v>675000</v>
      </c>
      <c r="D10" s="82">
        <f>D11+D17+D27+D35+D46</f>
        <v>567000</v>
      </c>
      <c r="E10" s="82">
        <f>E11+E17+E27+E35+E46</f>
        <v>590000</v>
      </c>
    </row>
    <row r="11" spans="1:5" ht="13.9" customHeight="1">
      <c r="A11" s="81" t="s">
        <v>4</v>
      </c>
      <c r="B11" s="125" t="s">
        <v>3</v>
      </c>
      <c r="C11" s="82">
        <f>C12</f>
        <v>91000</v>
      </c>
      <c r="D11" s="82">
        <f>D12</f>
        <v>115000</v>
      </c>
      <c r="E11" s="82">
        <f>E12</f>
        <v>128000</v>
      </c>
    </row>
    <row r="12" spans="1:5" ht="12.6" customHeight="1">
      <c r="A12" s="81" t="s">
        <v>6</v>
      </c>
      <c r="B12" s="125" t="s">
        <v>5</v>
      </c>
      <c r="C12" s="82">
        <f>C13+C15</f>
        <v>91000</v>
      </c>
      <c r="D12" s="82">
        <f>D13+D15</f>
        <v>115000</v>
      </c>
      <c r="E12" s="82">
        <f>E13+E15</f>
        <v>128000</v>
      </c>
    </row>
    <row r="13" spans="1:5" ht="34.9" customHeight="1">
      <c r="A13" s="81" t="s">
        <v>8</v>
      </c>
      <c r="B13" s="125" t="s">
        <v>7</v>
      </c>
      <c r="C13" s="82">
        <f>C14</f>
        <v>85000</v>
      </c>
      <c r="D13" s="82">
        <f>D14</f>
        <v>109000</v>
      </c>
      <c r="E13" s="82">
        <f>E14</f>
        <v>122000</v>
      </c>
    </row>
    <row r="14" spans="1:5" ht="42.6" customHeight="1">
      <c r="A14" s="126" t="s">
        <v>210</v>
      </c>
      <c r="B14" s="125" t="s">
        <v>334</v>
      </c>
      <c r="C14" s="82">
        <v>85000</v>
      </c>
      <c r="D14" s="82">
        <v>109000</v>
      </c>
      <c r="E14" s="82">
        <v>122000</v>
      </c>
    </row>
    <row r="15" spans="1:5" ht="22.15" customHeight="1">
      <c r="A15" s="126" t="s">
        <v>233</v>
      </c>
      <c r="B15" s="125" t="s">
        <v>232</v>
      </c>
      <c r="C15" s="82">
        <f>C16</f>
        <v>6000</v>
      </c>
      <c r="D15" s="82">
        <f>D16</f>
        <v>6000</v>
      </c>
      <c r="E15" s="82">
        <f>E16</f>
        <v>6000</v>
      </c>
    </row>
    <row r="16" spans="1:5" ht="33" customHeight="1">
      <c r="A16" s="126" t="s">
        <v>234</v>
      </c>
      <c r="B16" s="125" t="s">
        <v>335</v>
      </c>
      <c r="C16" s="82">
        <v>6000</v>
      </c>
      <c r="D16" s="82">
        <v>6000</v>
      </c>
      <c r="E16" s="82">
        <v>6000</v>
      </c>
    </row>
    <row r="17" spans="1:5" ht="10.9" customHeight="1">
      <c r="A17" s="81" t="s">
        <v>10</v>
      </c>
      <c r="B17" s="125" t="s">
        <v>9</v>
      </c>
      <c r="C17" s="82">
        <f>C18</f>
        <v>283000</v>
      </c>
      <c r="D17" s="82">
        <f>D18</f>
        <v>297000</v>
      </c>
      <c r="E17" s="82">
        <f>E18</f>
        <v>312000</v>
      </c>
    </row>
    <row r="18" spans="1:5" ht="10.9" customHeight="1">
      <c r="A18" s="81" t="s">
        <v>12</v>
      </c>
      <c r="B18" s="125" t="s">
        <v>11</v>
      </c>
      <c r="C18" s="82">
        <f>C19+C21+C23+C25</f>
        <v>283000</v>
      </c>
      <c r="D18" s="82">
        <f>D19+D21+D23+D25</f>
        <v>297000</v>
      </c>
      <c r="E18" s="82">
        <f>E19+E21+E23+E25</f>
        <v>312000</v>
      </c>
    </row>
    <row r="19" spans="1:5" ht="31.9" customHeight="1">
      <c r="A19" s="126" t="s">
        <v>211</v>
      </c>
      <c r="B19" s="125" t="s">
        <v>13</v>
      </c>
      <c r="C19" s="82">
        <f>C20</f>
        <v>134000</v>
      </c>
      <c r="D19" s="82">
        <f>D20</f>
        <v>142000</v>
      </c>
      <c r="E19" s="82">
        <f>E20</f>
        <v>149000</v>
      </c>
    </row>
    <row r="20" spans="1:5" ht="42.6" customHeight="1">
      <c r="A20" s="126" t="s">
        <v>213</v>
      </c>
      <c r="B20" s="125" t="s">
        <v>212</v>
      </c>
      <c r="C20" s="82">
        <v>134000</v>
      </c>
      <c r="D20" s="82">
        <v>142000</v>
      </c>
      <c r="E20" s="82">
        <v>149000</v>
      </c>
    </row>
    <row r="21" spans="1:5" ht="34.15" customHeight="1">
      <c r="A21" s="126" t="s">
        <v>214</v>
      </c>
      <c r="B21" s="125" t="s">
        <v>14</v>
      </c>
      <c r="C21" s="82">
        <f>C22</f>
        <v>1000</v>
      </c>
      <c r="D21" s="82">
        <f>D22</f>
        <v>1000</v>
      </c>
      <c r="E21" s="82">
        <f>E22</f>
        <v>1000</v>
      </c>
    </row>
    <row r="22" spans="1:5" ht="54" customHeight="1">
      <c r="A22" s="126" t="s">
        <v>216</v>
      </c>
      <c r="B22" s="125" t="s">
        <v>215</v>
      </c>
      <c r="C22" s="82">
        <v>1000</v>
      </c>
      <c r="D22" s="82">
        <v>1000</v>
      </c>
      <c r="E22" s="82">
        <v>1000</v>
      </c>
    </row>
    <row r="23" spans="1:5" ht="32.450000000000003" customHeight="1">
      <c r="A23" s="126" t="s">
        <v>217</v>
      </c>
      <c r="B23" s="125" t="s">
        <v>15</v>
      </c>
      <c r="C23" s="82">
        <f>C24</f>
        <v>166000</v>
      </c>
      <c r="D23" s="82">
        <f>D24</f>
        <v>173000</v>
      </c>
      <c r="E23" s="82">
        <f>E24</f>
        <v>180000</v>
      </c>
    </row>
    <row r="24" spans="1:5" ht="42.6" customHeight="1">
      <c r="A24" s="126" t="s">
        <v>219</v>
      </c>
      <c r="B24" s="125" t="s">
        <v>218</v>
      </c>
      <c r="C24" s="82">
        <v>166000</v>
      </c>
      <c r="D24" s="82">
        <v>173000</v>
      </c>
      <c r="E24" s="82">
        <v>180000</v>
      </c>
    </row>
    <row r="25" spans="1:5" ht="34.15" customHeight="1">
      <c r="A25" s="126" t="s">
        <v>220</v>
      </c>
      <c r="B25" s="125" t="s">
        <v>16</v>
      </c>
      <c r="C25" s="82">
        <f>C26</f>
        <v>-18000</v>
      </c>
      <c r="D25" s="82">
        <f>D26</f>
        <v>-19000</v>
      </c>
      <c r="E25" s="82">
        <f>E26</f>
        <v>-18000</v>
      </c>
    </row>
    <row r="26" spans="1:5" ht="43.9" customHeight="1">
      <c r="A26" s="126" t="s">
        <v>222</v>
      </c>
      <c r="B26" s="125" t="s">
        <v>221</v>
      </c>
      <c r="C26" s="82">
        <v>-18000</v>
      </c>
      <c r="D26" s="82">
        <v>-19000</v>
      </c>
      <c r="E26" s="82">
        <v>-18000</v>
      </c>
    </row>
    <row r="27" spans="1:5" ht="14.45" customHeight="1">
      <c r="A27" s="81" t="s">
        <v>18</v>
      </c>
      <c r="B27" s="125" t="s">
        <v>17</v>
      </c>
      <c r="C27" s="82">
        <f>C28+C32</f>
        <v>20000</v>
      </c>
      <c r="D27" s="82">
        <f>D28+D32</f>
        <v>21000</v>
      </c>
      <c r="E27" s="82">
        <f>E28+E32</f>
        <v>21000</v>
      </c>
    </row>
    <row r="28" spans="1:5" ht="15.6" customHeight="1">
      <c r="A28" s="81" t="s">
        <v>411</v>
      </c>
      <c r="B28" s="125" t="s">
        <v>412</v>
      </c>
      <c r="C28" s="82">
        <f>C29</f>
        <v>0</v>
      </c>
      <c r="D28" s="82">
        <f t="shared" ref="D28:E30" si="0">D29</f>
        <v>0</v>
      </c>
      <c r="E28" s="82">
        <f t="shared" si="0"/>
        <v>0</v>
      </c>
    </row>
    <row r="29" spans="1:5" ht="22.15" customHeight="1">
      <c r="A29" s="81" t="s">
        <v>413</v>
      </c>
      <c r="B29" s="125" t="s">
        <v>414</v>
      </c>
      <c r="C29" s="82">
        <f>C30</f>
        <v>0</v>
      </c>
      <c r="D29" s="82">
        <f t="shared" si="0"/>
        <v>0</v>
      </c>
      <c r="E29" s="82">
        <f t="shared" si="0"/>
        <v>0</v>
      </c>
    </row>
    <row r="30" spans="1:5" ht="28.9" customHeight="1">
      <c r="A30" s="81" t="s">
        <v>415</v>
      </c>
      <c r="B30" s="125" t="s">
        <v>414</v>
      </c>
      <c r="C30" s="82">
        <f>C31</f>
        <v>0</v>
      </c>
      <c r="D30" s="82">
        <f t="shared" si="0"/>
        <v>0</v>
      </c>
      <c r="E30" s="82">
        <f t="shared" si="0"/>
        <v>0</v>
      </c>
    </row>
    <row r="31" spans="1:5" ht="36" customHeight="1">
      <c r="A31" s="126" t="s">
        <v>416</v>
      </c>
      <c r="B31" s="125" t="s">
        <v>417</v>
      </c>
      <c r="C31" s="82">
        <v>0</v>
      </c>
      <c r="D31" s="82">
        <v>0</v>
      </c>
      <c r="E31" s="82">
        <v>0</v>
      </c>
    </row>
    <row r="32" spans="1:5" ht="13.15" customHeight="1">
      <c r="A32" s="81" t="s">
        <v>224</v>
      </c>
      <c r="B32" s="125" t="s">
        <v>223</v>
      </c>
      <c r="C32" s="82">
        <f t="shared" ref="C32:E33" si="1">C33</f>
        <v>20000</v>
      </c>
      <c r="D32" s="82">
        <v>21000</v>
      </c>
      <c r="E32" s="82">
        <v>21000</v>
      </c>
    </row>
    <row r="33" spans="1:5" ht="13.15" customHeight="1">
      <c r="A33" s="81" t="s">
        <v>225</v>
      </c>
      <c r="B33" s="125" t="s">
        <v>223</v>
      </c>
      <c r="C33" s="82">
        <f t="shared" si="1"/>
        <v>20000</v>
      </c>
      <c r="D33" s="82">
        <f t="shared" si="1"/>
        <v>50000</v>
      </c>
      <c r="E33" s="82">
        <f t="shared" si="1"/>
        <v>40000</v>
      </c>
    </row>
    <row r="34" spans="1:5" ht="22.9" customHeight="1">
      <c r="A34" s="126" t="s">
        <v>226</v>
      </c>
      <c r="B34" s="125" t="s">
        <v>325</v>
      </c>
      <c r="C34" s="82">
        <v>20000</v>
      </c>
      <c r="D34" s="82">
        <v>50000</v>
      </c>
      <c r="E34" s="82">
        <v>40000</v>
      </c>
    </row>
    <row r="35" spans="1:5" ht="12.6" customHeight="1">
      <c r="A35" s="81" t="s">
        <v>20</v>
      </c>
      <c r="B35" s="125" t="s">
        <v>19</v>
      </c>
      <c r="C35" s="82">
        <f>C36+C39</f>
        <v>137000</v>
      </c>
      <c r="D35" s="82">
        <f>D36+D39</f>
        <v>120000</v>
      </c>
      <c r="E35" s="82">
        <f>E36+E39</f>
        <v>115000</v>
      </c>
    </row>
    <row r="36" spans="1:5" ht="13.15" customHeight="1">
      <c r="A36" s="81" t="s">
        <v>22</v>
      </c>
      <c r="B36" s="125" t="s">
        <v>21</v>
      </c>
      <c r="C36" s="82">
        <f t="shared" ref="C36:E37" si="2">C37</f>
        <v>4000</v>
      </c>
      <c r="D36" s="82">
        <f t="shared" si="2"/>
        <v>4000</v>
      </c>
      <c r="E36" s="82">
        <f t="shared" si="2"/>
        <v>4000</v>
      </c>
    </row>
    <row r="37" spans="1:5" ht="21" customHeight="1">
      <c r="A37" s="81" t="s">
        <v>24</v>
      </c>
      <c r="B37" s="125" t="s">
        <v>23</v>
      </c>
      <c r="C37" s="82">
        <f t="shared" si="2"/>
        <v>4000</v>
      </c>
      <c r="D37" s="82">
        <f t="shared" si="2"/>
        <v>4000</v>
      </c>
      <c r="E37" s="82">
        <f t="shared" si="2"/>
        <v>4000</v>
      </c>
    </row>
    <row r="38" spans="1:5" ht="33.6" customHeight="1">
      <c r="A38" s="126" t="s">
        <v>227</v>
      </c>
      <c r="B38" s="125" t="s">
        <v>328</v>
      </c>
      <c r="C38" s="82">
        <v>4000</v>
      </c>
      <c r="D38" s="82">
        <v>4000</v>
      </c>
      <c r="E38" s="82">
        <v>4000</v>
      </c>
    </row>
    <row r="39" spans="1:5" ht="13.9" customHeight="1">
      <c r="A39" s="81" t="s">
        <v>26</v>
      </c>
      <c r="B39" s="125" t="s">
        <v>25</v>
      </c>
      <c r="C39" s="82">
        <f>C40+C43</f>
        <v>133000</v>
      </c>
      <c r="D39" s="82">
        <f>D40+D43</f>
        <v>116000</v>
      </c>
      <c r="E39" s="82">
        <f>E40+E43</f>
        <v>111000</v>
      </c>
    </row>
    <row r="40" spans="1:5" ht="13.15" customHeight="1">
      <c r="A40" s="81" t="s">
        <v>236</v>
      </c>
      <c r="B40" s="125" t="s">
        <v>235</v>
      </c>
      <c r="C40" s="82">
        <f t="shared" ref="C40:E41" si="3">C41</f>
        <v>21000</v>
      </c>
      <c r="D40" s="82">
        <f t="shared" si="3"/>
        <v>21000</v>
      </c>
      <c r="E40" s="82">
        <f t="shared" si="3"/>
        <v>30000</v>
      </c>
    </row>
    <row r="41" spans="1:5" ht="12" customHeight="1">
      <c r="A41" s="81" t="s">
        <v>238</v>
      </c>
      <c r="B41" s="125" t="s">
        <v>237</v>
      </c>
      <c r="C41" s="82">
        <f t="shared" si="3"/>
        <v>21000</v>
      </c>
      <c r="D41" s="82">
        <f t="shared" si="3"/>
        <v>21000</v>
      </c>
      <c r="E41" s="82">
        <f t="shared" si="3"/>
        <v>30000</v>
      </c>
    </row>
    <row r="42" spans="1:5" ht="25.15" customHeight="1">
      <c r="A42" s="126" t="s">
        <v>239</v>
      </c>
      <c r="B42" s="125" t="s">
        <v>329</v>
      </c>
      <c r="C42" s="82">
        <v>21000</v>
      </c>
      <c r="D42" s="82">
        <v>21000</v>
      </c>
      <c r="E42" s="82">
        <v>30000</v>
      </c>
    </row>
    <row r="43" spans="1:5" ht="14.45" customHeight="1">
      <c r="A43" s="81" t="s">
        <v>28</v>
      </c>
      <c r="B43" s="125" t="s">
        <v>27</v>
      </c>
      <c r="C43" s="82">
        <f t="shared" ref="C43:E44" si="4">C44</f>
        <v>112000</v>
      </c>
      <c r="D43" s="82">
        <f t="shared" si="4"/>
        <v>95000</v>
      </c>
      <c r="E43" s="82">
        <f t="shared" si="4"/>
        <v>81000</v>
      </c>
    </row>
    <row r="44" spans="1:5" ht="13.15" customHeight="1">
      <c r="A44" s="81" t="s">
        <v>30</v>
      </c>
      <c r="B44" s="125" t="s">
        <v>29</v>
      </c>
      <c r="C44" s="82">
        <f t="shared" si="4"/>
        <v>112000</v>
      </c>
      <c r="D44" s="82">
        <f t="shared" si="4"/>
        <v>95000</v>
      </c>
      <c r="E44" s="82">
        <f t="shared" si="4"/>
        <v>81000</v>
      </c>
    </row>
    <row r="45" spans="1:5" ht="26.45" customHeight="1">
      <c r="A45" s="126" t="s">
        <v>228</v>
      </c>
      <c r="B45" s="125" t="s">
        <v>49</v>
      </c>
      <c r="C45" s="82">
        <v>112000</v>
      </c>
      <c r="D45" s="82">
        <v>95000</v>
      </c>
      <c r="E45" s="82">
        <v>81000</v>
      </c>
    </row>
    <row r="46" spans="1:5" ht="22.15" customHeight="1">
      <c r="A46" s="81" t="s">
        <v>32</v>
      </c>
      <c r="B46" s="125" t="s">
        <v>31</v>
      </c>
      <c r="C46" s="82">
        <f>C47</f>
        <v>14000</v>
      </c>
      <c r="D46" s="82">
        <f t="shared" ref="D46:E48" si="5">D47</f>
        <v>14000</v>
      </c>
      <c r="E46" s="82">
        <f t="shared" si="5"/>
        <v>14000</v>
      </c>
    </row>
    <row r="47" spans="1:5" ht="34.9" customHeight="1">
      <c r="A47" s="81" t="s">
        <v>34</v>
      </c>
      <c r="B47" s="125" t="s">
        <v>33</v>
      </c>
      <c r="C47" s="82">
        <f>C48</f>
        <v>14000</v>
      </c>
      <c r="D47" s="82">
        <f t="shared" si="5"/>
        <v>14000</v>
      </c>
      <c r="E47" s="82">
        <f t="shared" si="5"/>
        <v>14000</v>
      </c>
    </row>
    <row r="48" spans="1:5" ht="33.6" customHeight="1">
      <c r="A48" s="81" t="s">
        <v>37</v>
      </c>
      <c r="B48" s="125" t="s">
        <v>36</v>
      </c>
      <c r="C48" s="82">
        <f>C49</f>
        <v>14000</v>
      </c>
      <c r="D48" s="82">
        <f t="shared" si="5"/>
        <v>14000</v>
      </c>
      <c r="E48" s="82">
        <f t="shared" si="5"/>
        <v>14000</v>
      </c>
    </row>
    <row r="49" spans="1:5" ht="23.45" customHeight="1">
      <c r="A49" s="126" t="s">
        <v>418</v>
      </c>
      <c r="B49" s="125" t="s">
        <v>38</v>
      </c>
      <c r="C49" s="82">
        <v>14000</v>
      </c>
      <c r="D49" s="82">
        <v>14000</v>
      </c>
      <c r="E49" s="82">
        <v>14000</v>
      </c>
    </row>
    <row r="50" spans="1:5" ht="12" customHeight="1">
      <c r="A50" s="281" t="s">
        <v>342</v>
      </c>
      <c r="B50" s="282" t="s">
        <v>343</v>
      </c>
      <c r="C50" s="82">
        <f>C51</f>
        <v>130000</v>
      </c>
      <c r="D50" s="82">
        <v>0</v>
      </c>
      <c r="E50" s="82">
        <v>0</v>
      </c>
    </row>
    <row r="51" spans="1:5" ht="15" customHeight="1">
      <c r="A51" s="281" t="s">
        <v>344</v>
      </c>
      <c r="B51" s="282" t="s">
        <v>345</v>
      </c>
      <c r="C51" s="82">
        <f>C52</f>
        <v>130000</v>
      </c>
      <c r="D51" s="82">
        <v>0</v>
      </c>
      <c r="E51" s="82">
        <v>0</v>
      </c>
    </row>
    <row r="52" spans="1:5" ht="13.9" customHeight="1">
      <c r="A52" s="345" t="s">
        <v>419</v>
      </c>
      <c r="B52" s="278" t="s">
        <v>346</v>
      </c>
      <c r="C52" s="82">
        <f>C58</f>
        <v>130000</v>
      </c>
      <c r="D52" s="82">
        <v>0</v>
      </c>
      <c r="E52" s="82">
        <v>0</v>
      </c>
    </row>
    <row r="53" spans="1:5" ht="23.45" customHeight="1">
      <c r="A53" s="345" t="s">
        <v>420</v>
      </c>
      <c r="B53" s="278" t="s">
        <v>421</v>
      </c>
      <c r="C53" s="82">
        <v>0</v>
      </c>
      <c r="D53" s="82">
        <v>0</v>
      </c>
      <c r="E53" s="82">
        <v>0</v>
      </c>
    </row>
    <row r="54" spans="1:5" ht="22.9" customHeight="1">
      <c r="A54" s="345" t="s">
        <v>422</v>
      </c>
      <c r="B54" s="278" t="s">
        <v>423</v>
      </c>
      <c r="C54" s="82">
        <v>0</v>
      </c>
      <c r="D54" s="82">
        <v>0</v>
      </c>
      <c r="E54" s="82">
        <v>0</v>
      </c>
    </row>
    <row r="55" spans="1:5" ht="21.6" customHeight="1">
      <c r="A55" s="345" t="s">
        <v>424</v>
      </c>
      <c r="B55" s="278" t="s">
        <v>425</v>
      </c>
      <c r="C55" s="82">
        <v>0</v>
      </c>
      <c r="D55" s="82">
        <v>0</v>
      </c>
      <c r="E55" s="82">
        <v>0</v>
      </c>
    </row>
    <row r="56" spans="1:5" ht="22.9" customHeight="1">
      <c r="A56" s="345" t="s">
        <v>426</v>
      </c>
      <c r="B56" s="278" t="s">
        <v>427</v>
      </c>
      <c r="C56" s="82">
        <v>0</v>
      </c>
      <c r="D56" s="82">
        <v>0</v>
      </c>
      <c r="E56" s="82">
        <v>0</v>
      </c>
    </row>
    <row r="57" spans="1:5" ht="21" customHeight="1">
      <c r="A57" s="345" t="s">
        <v>428</v>
      </c>
      <c r="B57" s="278" t="s">
        <v>379</v>
      </c>
      <c r="C57" s="82">
        <v>0</v>
      </c>
      <c r="D57" s="82">
        <v>0</v>
      </c>
      <c r="E57" s="82">
        <v>0</v>
      </c>
    </row>
    <row r="58" spans="1:5" ht="21.6" customHeight="1">
      <c r="A58" s="345" t="s">
        <v>429</v>
      </c>
      <c r="B58" s="278" t="s">
        <v>430</v>
      </c>
      <c r="C58" s="82">
        <v>130000</v>
      </c>
      <c r="D58" s="82">
        <v>0</v>
      </c>
      <c r="E58" s="82">
        <v>0</v>
      </c>
    </row>
    <row r="59" spans="1:5" ht="15.6" customHeight="1">
      <c r="A59" s="81" t="s">
        <v>40</v>
      </c>
      <c r="B59" s="125" t="s">
        <v>39</v>
      </c>
      <c r="C59" s="82">
        <f>C60+C80</f>
        <v>2746000</v>
      </c>
      <c r="D59" s="82">
        <f>D60+D80</f>
        <v>4407280</v>
      </c>
      <c r="E59" s="82">
        <f>E60+E80</f>
        <v>2634400</v>
      </c>
    </row>
    <row r="60" spans="1:5" ht="15.6" customHeight="1">
      <c r="A60" s="81" t="s">
        <v>42</v>
      </c>
      <c r="B60" s="125" t="s">
        <v>41</v>
      </c>
      <c r="C60" s="82">
        <f>C61+C74+C77</f>
        <v>2746000</v>
      </c>
      <c r="D60" s="82">
        <f>D61+D74+D77+D71</f>
        <v>3987800</v>
      </c>
      <c r="E60" s="82">
        <f>E61+E74+E77+E68</f>
        <v>2634400</v>
      </c>
    </row>
    <row r="61" spans="1:5" ht="12" customHeight="1">
      <c r="A61" s="81" t="s">
        <v>204</v>
      </c>
      <c r="B61" s="125" t="s">
        <v>43</v>
      </c>
      <c r="C61" s="82">
        <f>C62+C66+C64</f>
        <v>2430500</v>
      </c>
      <c r="D61" s="82">
        <f>D62+D66+D64</f>
        <v>2455000</v>
      </c>
      <c r="E61" s="82">
        <f>E62+E66+E64</f>
        <v>2495000</v>
      </c>
    </row>
    <row r="62" spans="1:5" ht="15" customHeight="1">
      <c r="A62" s="81" t="s">
        <v>205</v>
      </c>
      <c r="B62" s="125" t="s">
        <v>44</v>
      </c>
      <c r="C62" s="82">
        <f>C63</f>
        <v>2393000</v>
      </c>
      <c r="D62" s="82">
        <f>D63</f>
        <v>2446000</v>
      </c>
      <c r="E62" s="346">
        <f>E63</f>
        <v>2487000</v>
      </c>
    </row>
    <row r="63" spans="1:5" ht="21.6" customHeight="1">
      <c r="A63" s="279" t="s">
        <v>431</v>
      </c>
      <c r="B63" s="278" t="s">
        <v>310</v>
      </c>
      <c r="C63" s="347">
        <v>2393000</v>
      </c>
      <c r="D63" s="280">
        <v>2446000</v>
      </c>
      <c r="E63" s="280">
        <v>2487000</v>
      </c>
    </row>
    <row r="64" spans="1:5" ht="15.6" customHeight="1">
      <c r="A64" s="281" t="s">
        <v>347</v>
      </c>
      <c r="B64" s="282" t="s">
        <v>348</v>
      </c>
      <c r="C64" s="347">
        <f>C65</f>
        <v>29500</v>
      </c>
      <c r="D64" s="347">
        <f>D65</f>
        <v>0</v>
      </c>
      <c r="E64" s="347">
        <f>E65</f>
        <v>0</v>
      </c>
    </row>
    <row r="65" spans="1:5" ht="12" customHeight="1">
      <c r="A65" s="279" t="s">
        <v>432</v>
      </c>
      <c r="B65" s="278" t="s">
        <v>200</v>
      </c>
      <c r="C65" s="347">
        <v>29500</v>
      </c>
      <c r="D65" s="347">
        <v>0</v>
      </c>
      <c r="E65" s="347">
        <v>0</v>
      </c>
    </row>
    <row r="66" spans="1:5" ht="23.45" customHeight="1">
      <c r="A66" s="281" t="s">
        <v>312</v>
      </c>
      <c r="B66" s="282" t="s">
        <v>311</v>
      </c>
      <c r="C66" s="347">
        <f>C67</f>
        <v>8000</v>
      </c>
      <c r="D66" s="347">
        <f>D67</f>
        <v>9000</v>
      </c>
      <c r="E66" s="347">
        <f>E67</f>
        <v>8000</v>
      </c>
    </row>
    <row r="67" spans="1:5" ht="16.149999999999999" customHeight="1">
      <c r="A67" s="279" t="s">
        <v>433</v>
      </c>
      <c r="B67" s="278" t="s">
        <v>313</v>
      </c>
      <c r="C67" s="347">
        <v>8000</v>
      </c>
      <c r="D67" s="280">
        <v>9000</v>
      </c>
      <c r="E67" s="280">
        <v>8000</v>
      </c>
    </row>
    <row r="68" spans="1:5" ht="15" customHeight="1">
      <c r="A68" s="81" t="s">
        <v>434</v>
      </c>
      <c r="B68" s="125" t="s">
        <v>320</v>
      </c>
      <c r="C68" s="82">
        <f t="shared" ref="C68:E69" si="6">C69</f>
        <v>0</v>
      </c>
      <c r="D68" s="82">
        <f t="shared" si="6"/>
        <v>0</v>
      </c>
      <c r="E68" s="346">
        <f t="shared" si="6"/>
        <v>0</v>
      </c>
    </row>
    <row r="69" spans="1:5" ht="10.9" customHeight="1">
      <c r="A69" s="81" t="s">
        <v>435</v>
      </c>
      <c r="B69" s="125" t="s">
        <v>321</v>
      </c>
      <c r="C69" s="82">
        <f t="shared" si="6"/>
        <v>0</v>
      </c>
      <c r="D69" s="82">
        <f t="shared" si="6"/>
        <v>0</v>
      </c>
      <c r="E69" s="82">
        <f t="shared" si="6"/>
        <v>0</v>
      </c>
    </row>
    <row r="70" spans="1:5" ht="12" customHeight="1">
      <c r="A70" s="126" t="s">
        <v>436</v>
      </c>
      <c r="B70" s="125" t="s">
        <v>319</v>
      </c>
      <c r="C70" s="82">
        <v>0</v>
      </c>
      <c r="D70" s="82">
        <v>0</v>
      </c>
      <c r="E70" s="82">
        <v>0</v>
      </c>
    </row>
    <row r="71" spans="1:5" ht="13.9" customHeight="1">
      <c r="A71" s="308" t="s">
        <v>434</v>
      </c>
      <c r="B71" s="282" t="s">
        <v>320</v>
      </c>
      <c r="C71" s="82">
        <v>0</v>
      </c>
      <c r="D71" s="82">
        <f>D72</f>
        <v>1398300</v>
      </c>
      <c r="E71" s="82">
        <v>0</v>
      </c>
    </row>
    <row r="72" spans="1:5" ht="12" customHeight="1">
      <c r="A72" s="308" t="s">
        <v>437</v>
      </c>
      <c r="B72" s="282" t="s">
        <v>438</v>
      </c>
      <c r="C72" s="82">
        <v>0</v>
      </c>
      <c r="D72" s="82">
        <f>D73</f>
        <v>1398300</v>
      </c>
      <c r="E72" s="82">
        <v>0</v>
      </c>
    </row>
    <row r="73" spans="1:5" ht="14.45" customHeight="1">
      <c r="A73" s="279" t="s">
        <v>439</v>
      </c>
      <c r="B73" s="348" t="s">
        <v>440</v>
      </c>
      <c r="C73" s="82">
        <v>0</v>
      </c>
      <c r="D73" s="82">
        <v>1398300</v>
      </c>
      <c r="E73" s="82">
        <v>0</v>
      </c>
    </row>
    <row r="74" spans="1:5" ht="16.149999999999999" customHeight="1">
      <c r="A74" s="81" t="s">
        <v>206</v>
      </c>
      <c r="B74" s="125" t="s">
        <v>45</v>
      </c>
      <c r="C74" s="82">
        <f t="shared" ref="C74:E75" si="7">C75</f>
        <v>128500</v>
      </c>
      <c r="D74" s="82">
        <f t="shared" si="7"/>
        <v>134500</v>
      </c>
      <c r="E74" s="82">
        <f t="shared" si="7"/>
        <v>139400</v>
      </c>
    </row>
    <row r="75" spans="1:5" ht="22.9" customHeight="1">
      <c r="A75" s="81" t="s">
        <v>207</v>
      </c>
      <c r="B75" s="125" t="s">
        <v>441</v>
      </c>
      <c r="C75" s="82">
        <f t="shared" si="7"/>
        <v>128500</v>
      </c>
      <c r="D75" s="82">
        <f t="shared" si="7"/>
        <v>134500</v>
      </c>
      <c r="E75" s="82">
        <f t="shared" si="7"/>
        <v>139400</v>
      </c>
    </row>
    <row r="76" spans="1:5" ht="23.45" customHeight="1">
      <c r="A76" s="349" t="s">
        <v>442</v>
      </c>
      <c r="B76" s="125" t="s">
        <v>46</v>
      </c>
      <c r="C76" s="82">
        <v>128500</v>
      </c>
      <c r="D76" s="82">
        <v>134500</v>
      </c>
      <c r="E76" s="82">
        <v>139400</v>
      </c>
    </row>
    <row r="77" spans="1:5" ht="13.9" customHeight="1">
      <c r="A77" s="281" t="s">
        <v>443</v>
      </c>
      <c r="B77" s="282" t="s">
        <v>47</v>
      </c>
      <c r="C77" s="82">
        <f>C78</f>
        <v>187000</v>
      </c>
      <c r="D77" s="82">
        <v>0</v>
      </c>
      <c r="E77" s="82">
        <v>0</v>
      </c>
    </row>
    <row r="78" spans="1:5" ht="13.9" customHeight="1">
      <c r="A78" s="281" t="s">
        <v>444</v>
      </c>
      <c r="B78" s="282" t="s">
        <v>330</v>
      </c>
      <c r="C78" s="82">
        <f>C79</f>
        <v>187000</v>
      </c>
      <c r="D78" s="82">
        <v>0</v>
      </c>
      <c r="E78" s="82">
        <v>0</v>
      </c>
    </row>
    <row r="79" spans="1:5" ht="13.9" customHeight="1">
      <c r="A79" s="279" t="s">
        <v>445</v>
      </c>
      <c r="B79" s="278" t="s">
        <v>48</v>
      </c>
      <c r="C79" s="82">
        <v>187000</v>
      </c>
      <c r="D79" s="82">
        <v>0</v>
      </c>
      <c r="E79" s="82">
        <v>0</v>
      </c>
    </row>
    <row r="80" spans="1:5" ht="14.45" customHeight="1">
      <c r="A80" s="281" t="s">
        <v>446</v>
      </c>
      <c r="B80" s="350" t="s">
        <v>447</v>
      </c>
      <c r="C80" s="82">
        <v>0</v>
      </c>
      <c r="D80" s="82">
        <f>D81</f>
        <v>419480</v>
      </c>
      <c r="E80" s="82">
        <v>0</v>
      </c>
    </row>
    <row r="81" spans="1:5" ht="15.6" customHeight="1">
      <c r="A81" s="281" t="s">
        <v>448</v>
      </c>
      <c r="B81" s="350" t="s">
        <v>449</v>
      </c>
      <c r="C81" s="82">
        <v>0</v>
      </c>
      <c r="D81" s="82">
        <f>D82</f>
        <v>419480</v>
      </c>
      <c r="E81" s="82">
        <v>0</v>
      </c>
    </row>
    <row r="82" spans="1:5" ht="12.6" customHeight="1">
      <c r="A82" s="308" t="s">
        <v>450</v>
      </c>
      <c r="B82" s="350" t="s">
        <v>451</v>
      </c>
      <c r="C82" s="82">
        <v>0</v>
      </c>
      <c r="D82" s="82">
        <v>419480</v>
      </c>
      <c r="E82" s="82">
        <v>0</v>
      </c>
    </row>
    <row r="83" spans="1:5">
      <c r="A83" s="351" t="s">
        <v>244</v>
      </c>
      <c r="B83" s="352"/>
      <c r="C83" s="127">
        <f>C59+C10</f>
        <v>3421000</v>
      </c>
      <c r="D83" s="127">
        <f>D59+D10</f>
        <v>4974280</v>
      </c>
      <c r="E83" s="127">
        <f>E59+E10</f>
        <v>3224400</v>
      </c>
    </row>
  </sheetData>
  <mergeCells count="5">
    <mergeCell ref="C1:E1"/>
    <mergeCell ref="C2:E2"/>
    <mergeCell ref="C3:E3"/>
    <mergeCell ref="C4:E4"/>
    <mergeCell ref="B6:D6"/>
  </mergeCells>
  <pageMargins left="0.52" right="0.38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view="pageBreakPreview" zoomScale="85" zoomScaleNormal="70" zoomScaleSheetLayoutView="85" workbookViewId="0">
      <selection activeCell="D1" sqref="D1"/>
    </sheetView>
  </sheetViews>
  <sheetFormatPr defaultRowHeight="12.75"/>
  <cols>
    <col min="1" max="1" width="77.140625" customWidth="1"/>
    <col min="2" max="2" width="9.7109375" customWidth="1"/>
    <col min="3" max="3" width="9.85546875" customWidth="1"/>
    <col min="4" max="4" width="19.85546875" customWidth="1"/>
    <col min="5" max="5" width="16" customWidth="1"/>
    <col min="6" max="6" width="15.85546875" customWidth="1"/>
  </cols>
  <sheetData>
    <row r="1" spans="1:6" ht="18.75">
      <c r="A1" s="43" t="s">
        <v>171</v>
      </c>
      <c r="B1" s="43"/>
      <c r="C1" s="43"/>
      <c r="D1" s="83" t="s">
        <v>202</v>
      </c>
      <c r="E1" s="83"/>
      <c r="F1" s="83"/>
    </row>
    <row r="2" spans="1:6" ht="18.75">
      <c r="A2" s="43" t="s">
        <v>172</v>
      </c>
      <c r="B2" s="43"/>
      <c r="C2" s="43"/>
      <c r="D2" s="83" t="s">
        <v>245</v>
      </c>
      <c r="E2" s="83"/>
      <c r="F2" s="83"/>
    </row>
    <row r="3" spans="1:6" ht="18.75">
      <c r="A3" s="43" t="s">
        <v>173</v>
      </c>
      <c r="B3" s="43"/>
      <c r="C3" s="43"/>
      <c r="D3" s="83" t="s">
        <v>395</v>
      </c>
      <c r="E3" s="83"/>
      <c r="F3" s="83"/>
    </row>
    <row r="4" spans="1:6" ht="18.75">
      <c r="A4" s="43" t="s">
        <v>174</v>
      </c>
      <c r="B4" s="43"/>
      <c r="C4" s="43"/>
      <c r="D4" s="83" t="s">
        <v>349</v>
      </c>
      <c r="E4" s="83"/>
      <c r="F4" s="83"/>
    </row>
    <row r="5" spans="1:6" ht="15.75">
      <c r="D5" s="76"/>
      <c r="E5" s="77"/>
      <c r="F5" s="77"/>
    </row>
    <row r="6" spans="1:6" ht="15.75">
      <c r="D6" s="76"/>
      <c r="E6" s="76"/>
      <c r="F6" s="76"/>
    </row>
    <row r="7" spans="1:6" ht="15.75">
      <c r="A7" s="367"/>
      <c r="B7" s="367"/>
      <c r="C7" s="367"/>
      <c r="D7" s="367"/>
      <c r="E7" s="367"/>
      <c r="F7" s="367"/>
    </row>
    <row r="8" spans="1:6" ht="36.6" customHeight="1">
      <c r="A8" s="368" t="s">
        <v>350</v>
      </c>
      <c r="B8" s="368"/>
      <c r="C8" s="368"/>
      <c r="D8" s="368"/>
      <c r="E8" s="368"/>
      <c r="F8" s="368"/>
    </row>
    <row r="9" spans="1:6">
      <c r="A9" s="79"/>
      <c r="B9" s="79"/>
      <c r="C9" s="79"/>
      <c r="D9" s="80"/>
      <c r="E9" s="80"/>
      <c r="F9" s="80" t="s">
        <v>63</v>
      </c>
    </row>
    <row r="10" spans="1:6">
      <c r="A10" s="79"/>
      <c r="B10" s="79"/>
      <c r="C10" s="79"/>
      <c r="D10" s="80"/>
      <c r="E10" s="80"/>
      <c r="F10" s="80"/>
    </row>
    <row r="11" spans="1:6" ht="15.75">
      <c r="A11" s="84" t="s">
        <v>259</v>
      </c>
      <c r="B11" s="84" t="s">
        <v>246</v>
      </c>
      <c r="C11" s="84" t="s">
        <v>247</v>
      </c>
      <c r="D11" s="85" t="s">
        <v>231</v>
      </c>
      <c r="E11" s="85" t="s">
        <v>318</v>
      </c>
      <c r="F11" s="85" t="s">
        <v>341</v>
      </c>
    </row>
    <row r="12" spans="1:6" ht="15.75">
      <c r="A12" s="87" t="s">
        <v>175</v>
      </c>
      <c r="B12" s="86" t="s">
        <v>248</v>
      </c>
      <c r="C12" s="86" t="s">
        <v>249</v>
      </c>
      <c r="D12" s="117">
        <f>D13+D14+D15+D17+D16</f>
        <v>1675000</v>
      </c>
      <c r="E12" s="117">
        <f>E13+E14+E15+E17+E16</f>
        <v>1676500</v>
      </c>
      <c r="F12" s="117">
        <f>F13+F14+F15+F17+F16</f>
        <v>1729400</v>
      </c>
    </row>
    <row r="13" spans="1:6" ht="30">
      <c r="A13" s="88" t="s">
        <v>51</v>
      </c>
      <c r="B13" s="168" t="s">
        <v>248</v>
      </c>
      <c r="C13" s="168" t="s">
        <v>250</v>
      </c>
      <c r="D13" s="118">
        <v>500000</v>
      </c>
      <c r="E13" s="118">
        <v>500000</v>
      </c>
      <c r="F13" s="118">
        <v>500000</v>
      </c>
    </row>
    <row r="14" spans="1:6" s="78" customFormat="1" ht="45">
      <c r="A14" s="88" t="s">
        <v>54</v>
      </c>
      <c r="B14" s="168" t="s">
        <v>248</v>
      </c>
      <c r="C14" s="168" t="s">
        <v>252</v>
      </c>
      <c r="D14" s="118">
        <v>1038230</v>
      </c>
      <c r="E14" s="118">
        <v>1033730</v>
      </c>
      <c r="F14" s="118">
        <v>1081730</v>
      </c>
    </row>
    <row r="15" spans="1:6" s="78" customFormat="1" ht="45">
      <c r="A15" s="88" t="s">
        <v>208</v>
      </c>
      <c r="B15" s="168" t="s">
        <v>248</v>
      </c>
      <c r="C15" s="168" t="s">
        <v>255</v>
      </c>
      <c r="D15" s="118">
        <v>7900</v>
      </c>
      <c r="E15" s="118">
        <v>7900</v>
      </c>
      <c r="F15" s="118">
        <v>7900</v>
      </c>
    </row>
    <row r="16" spans="1:6" s="78" customFormat="1" ht="18">
      <c r="A16" s="88" t="s">
        <v>229</v>
      </c>
      <c r="B16" s="168" t="s">
        <v>248</v>
      </c>
      <c r="C16" s="168" t="s">
        <v>256</v>
      </c>
      <c r="D16" s="118">
        <v>370</v>
      </c>
      <c r="E16" s="118">
        <v>370</v>
      </c>
      <c r="F16" s="118">
        <v>370</v>
      </c>
    </row>
    <row r="17" spans="1:6" ht="15.75">
      <c r="A17" s="87" t="s">
        <v>176</v>
      </c>
      <c r="B17" s="164" t="s">
        <v>250</v>
      </c>
      <c r="C17" s="164" t="s">
        <v>249</v>
      </c>
      <c r="D17" s="117">
        <f>D18</f>
        <v>128500</v>
      </c>
      <c r="E17" s="117">
        <f>E18</f>
        <v>134500</v>
      </c>
      <c r="F17" s="117">
        <f>F18</f>
        <v>139400</v>
      </c>
    </row>
    <row r="18" spans="1:6" ht="15.75">
      <c r="A18" s="90" t="s">
        <v>56</v>
      </c>
      <c r="B18" s="165" t="s">
        <v>250</v>
      </c>
      <c r="C18" s="165" t="s">
        <v>251</v>
      </c>
      <c r="D18" s="118">
        <v>128500</v>
      </c>
      <c r="E18" s="118">
        <v>134500</v>
      </c>
      <c r="F18" s="118">
        <v>139400</v>
      </c>
    </row>
    <row r="19" spans="1:6" ht="31.5">
      <c r="A19" s="91" t="s">
        <v>177</v>
      </c>
      <c r="B19" s="166" t="s">
        <v>251</v>
      </c>
      <c r="C19" s="166" t="s">
        <v>249</v>
      </c>
      <c r="D19" s="119">
        <f>D20</f>
        <v>10000</v>
      </c>
      <c r="E19" s="119">
        <f>E20</f>
        <v>10000</v>
      </c>
      <c r="F19" s="119">
        <f>F20</f>
        <v>10000</v>
      </c>
    </row>
    <row r="20" spans="1:6" ht="30">
      <c r="A20" s="89" t="s">
        <v>332</v>
      </c>
      <c r="B20" s="167" t="s">
        <v>251</v>
      </c>
      <c r="C20" s="167" t="s">
        <v>257</v>
      </c>
      <c r="D20" s="120">
        <v>10000</v>
      </c>
      <c r="E20" s="120">
        <v>10000</v>
      </c>
      <c r="F20" s="120">
        <v>10000</v>
      </c>
    </row>
    <row r="21" spans="1:6" ht="15.75">
      <c r="A21" s="87" t="s">
        <v>178</v>
      </c>
      <c r="B21" s="164" t="s">
        <v>252</v>
      </c>
      <c r="C21" s="164" t="s">
        <v>249</v>
      </c>
      <c r="D21" s="119">
        <f>D22</f>
        <v>413000</v>
      </c>
      <c r="E21" s="119">
        <f>E22</f>
        <v>2114780</v>
      </c>
      <c r="F21" s="119">
        <f>F22</f>
        <v>312000</v>
      </c>
    </row>
    <row r="22" spans="1:6" ht="15.75">
      <c r="A22" s="92" t="s">
        <v>59</v>
      </c>
      <c r="B22" s="167" t="s">
        <v>252</v>
      </c>
      <c r="C22" s="167" t="s">
        <v>258</v>
      </c>
      <c r="D22" s="120">
        <v>413000</v>
      </c>
      <c r="E22" s="120">
        <v>2114780</v>
      </c>
      <c r="F22" s="120">
        <v>312000</v>
      </c>
    </row>
    <row r="23" spans="1:6" ht="15.75">
      <c r="A23" s="87" t="s">
        <v>192</v>
      </c>
      <c r="B23" s="164" t="s">
        <v>253</v>
      </c>
      <c r="C23" s="164" t="s">
        <v>249</v>
      </c>
      <c r="D23" s="119">
        <f>D24</f>
        <v>200000</v>
      </c>
      <c r="E23" s="119">
        <f>E24</f>
        <v>50000</v>
      </c>
      <c r="F23" s="119">
        <f>F24</f>
        <v>50000</v>
      </c>
    </row>
    <row r="24" spans="1:6" ht="15.75">
      <c r="A24" s="92" t="s">
        <v>193</v>
      </c>
      <c r="B24" s="167" t="s">
        <v>253</v>
      </c>
      <c r="C24" s="167" t="s">
        <v>251</v>
      </c>
      <c r="D24" s="120">
        <v>200000</v>
      </c>
      <c r="E24" s="120">
        <v>50000</v>
      </c>
      <c r="F24" s="120">
        <v>50000</v>
      </c>
    </row>
    <row r="25" spans="1:6" ht="15.75">
      <c r="A25" s="87" t="s">
        <v>194</v>
      </c>
      <c r="B25" s="164" t="s">
        <v>254</v>
      </c>
      <c r="C25" s="164" t="s">
        <v>249</v>
      </c>
      <c r="D25" s="119">
        <f>D26</f>
        <v>1123000</v>
      </c>
      <c r="E25" s="119">
        <f>E26</f>
        <v>1123000</v>
      </c>
      <c r="F25" s="119">
        <f>F26</f>
        <v>1123000</v>
      </c>
    </row>
    <row r="26" spans="1:6" ht="15.75">
      <c r="A26" s="89" t="s">
        <v>61</v>
      </c>
      <c r="B26" s="167" t="s">
        <v>254</v>
      </c>
      <c r="C26" s="167" t="s">
        <v>248</v>
      </c>
      <c r="D26" s="120">
        <v>1123000</v>
      </c>
      <c r="E26" s="120">
        <v>1123000</v>
      </c>
      <c r="F26" s="120">
        <v>1123000</v>
      </c>
    </row>
    <row r="27" spans="1:6" ht="15.75">
      <c r="A27" s="87" t="s">
        <v>179</v>
      </c>
      <c r="B27" s="86" t="s">
        <v>260</v>
      </c>
      <c r="C27" s="86" t="s">
        <v>260</v>
      </c>
      <c r="D27" s="119">
        <f>D12+D19+D21+D23+D25</f>
        <v>3421000</v>
      </c>
      <c r="E27" s="119">
        <f>E12+E19+E21+E23+E25</f>
        <v>4974280</v>
      </c>
      <c r="F27" s="119">
        <f>F12+F19+F21+F23+F25</f>
        <v>3224400</v>
      </c>
    </row>
  </sheetData>
  <mergeCells count="2">
    <mergeCell ref="A7:F7"/>
    <mergeCell ref="A8:F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11"/>
  <sheetViews>
    <sheetView zoomScale="85" zoomScaleNormal="85" workbookViewId="0">
      <selection activeCell="T19" sqref="T19:U19"/>
    </sheetView>
  </sheetViews>
  <sheetFormatPr defaultRowHeight="12.75"/>
  <cols>
    <col min="1" max="7" width="0.5703125" customWidth="1"/>
    <col min="8" max="11" width="7.7109375" customWidth="1"/>
    <col min="14" max="14" width="6.42578125" customWidth="1"/>
    <col min="15" max="15" width="4.7109375" customWidth="1"/>
    <col min="16" max="16" width="0" hidden="1" customWidth="1"/>
    <col min="18" max="18" width="4.140625" customWidth="1"/>
    <col min="19" max="19" width="13.140625" customWidth="1"/>
    <col min="20" max="20" width="6" customWidth="1"/>
    <col min="21" max="21" width="7.140625" customWidth="1"/>
    <col min="22" max="22" width="14.5703125" customWidth="1"/>
    <col min="23" max="23" width="0.140625" customWidth="1"/>
  </cols>
  <sheetData>
    <row r="1" spans="1:23" ht="15.6" customHeight="1">
      <c r="A1" s="156"/>
      <c r="B1" s="156"/>
      <c r="C1" s="392"/>
      <c r="D1" s="392"/>
      <c r="E1" s="392"/>
      <c r="F1" s="392"/>
      <c r="G1" s="156"/>
      <c r="H1" s="392"/>
      <c r="I1" s="392"/>
      <c r="J1" s="392"/>
      <c r="K1" s="392"/>
      <c r="L1" s="156"/>
      <c r="M1" s="156"/>
      <c r="N1" s="156"/>
      <c r="O1" s="392"/>
      <c r="P1" s="392"/>
      <c r="Q1" s="402" t="s">
        <v>203</v>
      </c>
      <c r="R1" s="402"/>
      <c r="S1" s="402"/>
      <c r="T1" s="402"/>
      <c r="U1" s="402"/>
      <c r="V1" s="402"/>
    </row>
    <row r="2" spans="1:23" ht="14.45" customHeight="1">
      <c r="A2" s="156"/>
      <c r="B2" s="156"/>
      <c r="C2" s="392"/>
      <c r="D2" s="392"/>
      <c r="E2" s="392"/>
      <c r="F2" s="392"/>
      <c r="G2" s="156"/>
      <c r="H2" s="392"/>
      <c r="I2" s="392"/>
      <c r="J2" s="392"/>
      <c r="K2" s="392"/>
      <c r="L2" s="156"/>
      <c r="M2" s="156"/>
      <c r="N2" s="156"/>
      <c r="O2" s="392"/>
      <c r="P2" s="392"/>
      <c r="Q2" s="402" t="s">
        <v>240</v>
      </c>
      <c r="R2" s="402"/>
      <c r="S2" s="402"/>
      <c r="T2" s="402"/>
      <c r="U2" s="402"/>
      <c r="V2" s="402"/>
    </row>
    <row r="3" spans="1:23" ht="15.6" customHeight="1">
      <c r="A3" s="156"/>
      <c r="B3" s="156"/>
      <c r="C3" s="392"/>
      <c r="D3" s="392"/>
      <c r="E3" s="392"/>
      <c r="F3" s="392"/>
      <c r="G3" s="156"/>
      <c r="H3" s="392"/>
      <c r="I3" s="392"/>
      <c r="J3" s="392"/>
      <c r="K3" s="392"/>
      <c r="L3" s="156"/>
      <c r="M3" s="156"/>
      <c r="N3" s="156"/>
      <c r="O3" s="392"/>
      <c r="P3" s="392"/>
      <c r="Q3" s="402" t="s">
        <v>394</v>
      </c>
      <c r="R3" s="402"/>
      <c r="S3" s="402"/>
      <c r="T3" s="402"/>
      <c r="U3" s="402"/>
      <c r="V3" s="402"/>
    </row>
    <row r="4" spans="1:23" ht="15" customHeight="1">
      <c r="A4" s="156"/>
      <c r="B4" s="156"/>
      <c r="C4" s="392"/>
      <c r="D4" s="392"/>
      <c r="E4" s="392"/>
      <c r="F4" s="392"/>
      <c r="G4" s="156"/>
      <c r="H4" s="392"/>
      <c r="I4" s="392"/>
      <c r="J4" s="392"/>
      <c r="K4" s="392"/>
      <c r="L4" s="156"/>
      <c r="M4" s="156"/>
      <c r="N4" s="156"/>
      <c r="O4" s="392"/>
      <c r="P4" s="392"/>
      <c r="Q4" s="402" t="s">
        <v>351</v>
      </c>
      <c r="R4" s="402"/>
      <c r="S4" s="402"/>
      <c r="T4" s="402"/>
      <c r="U4" s="402"/>
      <c r="V4" s="402"/>
    </row>
    <row r="5" spans="1:23">
      <c r="A5" s="156"/>
      <c r="B5" s="156"/>
      <c r="C5" s="392"/>
      <c r="D5" s="392"/>
      <c r="E5" s="392"/>
      <c r="F5" s="392"/>
      <c r="G5" s="156"/>
      <c r="H5" s="392"/>
      <c r="I5" s="392"/>
      <c r="J5" s="392"/>
      <c r="K5" s="392"/>
      <c r="L5" s="156"/>
      <c r="M5" s="156"/>
      <c r="N5" s="156"/>
      <c r="O5" s="392"/>
      <c r="P5" s="392"/>
      <c r="Q5" s="392"/>
      <c r="R5" s="392"/>
      <c r="S5" s="392"/>
      <c r="T5" s="392"/>
      <c r="U5" s="392"/>
      <c r="V5" s="392"/>
    </row>
    <row r="6" spans="1:23" ht="63" customHeight="1">
      <c r="A6" s="399" t="s">
        <v>453</v>
      </c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</row>
    <row r="7" spans="1:23" ht="15.75">
      <c r="A7" s="399"/>
      <c r="B7" s="399"/>
      <c r="C7" s="399"/>
      <c r="D7" s="399"/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399"/>
      <c r="P7" s="399"/>
      <c r="Q7" s="399"/>
      <c r="R7" s="399"/>
      <c r="S7" s="399"/>
      <c r="T7" s="399"/>
      <c r="U7" s="399"/>
      <c r="V7" s="399"/>
    </row>
    <row r="8" spans="1:23" ht="24" customHeight="1">
      <c r="A8" s="399"/>
      <c r="B8" s="399"/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399"/>
      <c r="P8" s="399"/>
      <c r="Q8" s="399"/>
      <c r="R8" s="399"/>
      <c r="S8" s="399"/>
      <c r="T8" s="399"/>
      <c r="U8" s="399"/>
      <c r="V8" s="399"/>
    </row>
    <row r="9" spans="1:23" ht="13.5" thickBot="1">
      <c r="A9" s="157"/>
      <c r="B9" s="429"/>
      <c r="C9" s="429"/>
      <c r="D9" s="429"/>
      <c r="E9" s="429"/>
      <c r="F9" s="429"/>
      <c r="G9" s="429"/>
      <c r="H9" s="429"/>
      <c r="I9" s="429"/>
      <c r="J9" s="429"/>
      <c r="K9" s="429"/>
      <c r="L9" s="429"/>
      <c r="M9" s="429"/>
      <c r="N9" s="429"/>
      <c r="O9" s="429"/>
      <c r="P9" s="430"/>
      <c r="Q9" s="430"/>
      <c r="R9" s="400"/>
      <c r="S9" s="400"/>
      <c r="T9" s="393"/>
      <c r="U9" s="393"/>
      <c r="V9" s="158" t="s">
        <v>336</v>
      </c>
    </row>
    <row r="10" spans="1:23" ht="13.5" customHeight="1" thickBot="1">
      <c r="A10" s="252"/>
      <c r="B10" s="394" t="s">
        <v>65</v>
      </c>
      <c r="C10" s="395"/>
      <c r="D10" s="395"/>
      <c r="E10" s="395"/>
      <c r="F10" s="395"/>
      <c r="G10" s="395"/>
      <c r="H10" s="395"/>
      <c r="I10" s="395"/>
      <c r="J10" s="395"/>
      <c r="K10" s="396"/>
      <c r="L10" s="266" t="s">
        <v>246</v>
      </c>
      <c r="M10" s="266" t="s">
        <v>247</v>
      </c>
      <c r="N10" s="397" t="s">
        <v>68</v>
      </c>
      <c r="O10" s="398"/>
      <c r="P10" s="397" t="s">
        <v>69</v>
      </c>
      <c r="Q10" s="398"/>
      <c r="R10" s="394">
        <v>2023</v>
      </c>
      <c r="S10" s="427"/>
      <c r="T10" s="428">
        <v>2024</v>
      </c>
      <c r="U10" s="427"/>
      <c r="V10" s="267">
        <v>2025</v>
      </c>
      <c r="W10" s="253"/>
    </row>
    <row r="11" spans="1:23" ht="12.75" customHeight="1">
      <c r="A11" s="403"/>
      <c r="B11" s="404" t="s">
        <v>50</v>
      </c>
      <c r="C11" s="405"/>
      <c r="D11" s="405"/>
      <c r="E11" s="405"/>
      <c r="F11" s="405"/>
      <c r="G11" s="405"/>
      <c r="H11" s="405"/>
      <c r="I11" s="405"/>
      <c r="J11" s="405"/>
      <c r="K11" s="405"/>
      <c r="L11" s="408">
        <v>1</v>
      </c>
      <c r="M11" s="408">
        <v>0</v>
      </c>
      <c r="N11" s="390">
        <v>0</v>
      </c>
      <c r="O11" s="390"/>
      <c r="P11" s="380">
        <v>0</v>
      </c>
      <c r="Q11" s="380"/>
      <c r="R11" s="372">
        <f>R13</f>
        <v>1675000</v>
      </c>
      <c r="S11" s="372"/>
      <c r="T11" s="372">
        <f>T13</f>
        <v>1676500</v>
      </c>
      <c r="U11" s="372"/>
      <c r="V11" s="372">
        <f>V13</f>
        <v>1729400</v>
      </c>
      <c r="W11" s="372"/>
    </row>
    <row r="12" spans="1:23" ht="10.5" customHeight="1">
      <c r="A12" s="403"/>
      <c r="B12" s="406"/>
      <c r="C12" s="407"/>
      <c r="D12" s="407"/>
      <c r="E12" s="407"/>
      <c r="F12" s="407"/>
      <c r="G12" s="407"/>
      <c r="H12" s="407"/>
      <c r="I12" s="407"/>
      <c r="J12" s="407"/>
      <c r="K12" s="407"/>
      <c r="L12" s="408"/>
      <c r="M12" s="408"/>
      <c r="N12" s="390"/>
      <c r="O12" s="390"/>
      <c r="P12" s="380"/>
      <c r="Q12" s="380"/>
      <c r="R12" s="372"/>
      <c r="S12" s="372"/>
      <c r="T12" s="372"/>
      <c r="U12" s="372"/>
      <c r="V12" s="372"/>
      <c r="W12" s="372"/>
    </row>
    <row r="13" spans="1:23" ht="32.450000000000003" customHeight="1">
      <c r="A13" s="252"/>
      <c r="B13" s="277"/>
      <c r="C13" s="457" t="s">
        <v>51</v>
      </c>
      <c r="D13" s="458"/>
      <c r="E13" s="458"/>
      <c r="F13" s="458"/>
      <c r="G13" s="458"/>
      <c r="H13" s="458"/>
      <c r="I13" s="458"/>
      <c r="J13" s="458"/>
      <c r="K13" s="459"/>
      <c r="L13" s="257">
        <v>1</v>
      </c>
      <c r="M13" s="257">
        <v>2</v>
      </c>
      <c r="N13" s="390">
        <v>0</v>
      </c>
      <c r="O13" s="390"/>
      <c r="P13" s="380">
        <v>0</v>
      </c>
      <c r="Q13" s="380"/>
      <c r="R13" s="372">
        <f>R14</f>
        <v>1675000</v>
      </c>
      <c r="S13" s="372"/>
      <c r="T13" s="372">
        <f>T14</f>
        <v>1676500</v>
      </c>
      <c r="U13" s="372"/>
      <c r="V13" s="372">
        <f>V14</f>
        <v>1729400</v>
      </c>
      <c r="W13" s="372"/>
    </row>
    <row r="14" spans="1:23" ht="54" customHeight="1">
      <c r="A14" s="252"/>
      <c r="B14" s="269"/>
      <c r="C14" s="271"/>
      <c r="D14" s="381" t="s">
        <v>452</v>
      </c>
      <c r="E14" s="381"/>
      <c r="F14" s="381"/>
      <c r="G14" s="381"/>
      <c r="H14" s="381"/>
      <c r="I14" s="381"/>
      <c r="J14" s="381"/>
      <c r="K14" s="381"/>
      <c r="L14" s="258">
        <v>1</v>
      </c>
      <c r="M14" s="258">
        <v>2</v>
      </c>
      <c r="N14" s="377">
        <v>5800000000</v>
      </c>
      <c r="O14" s="377"/>
      <c r="P14" s="379">
        <v>0</v>
      </c>
      <c r="Q14" s="379"/>
      <c r="R14" s="369">
        <f>R15</f>
        <v>1675000</v>
      </c>
      <c r="S14" s="369"/>
      <c r="T14" s="369">
        <f>T15</f>
        <v>1676500</v>
      </c>
      <c r="U14" s="369"/>
      <c r="V14" s="369">
        <f>V15</f>
        <v>1729400</v>
      </c>
      <c r="W14" s="369"/>
    </row>
    <row r="15" spans="1:23" ht="17.45" customHeight="1">
      <c r="A15" s="317"/>
      <c r="B15" s="318"/>
      <c r="C15" s="320"/>
      <c r="D15" s="330"/>
      <c r="E15" s="374" t="s">
        <v>369</v>
      </c>
      <c r="F15" s="375"/>
      <c r="G15" s="375"/>
      <c r="H15" s="375"/>
      <c r="I15" s="375"/>
      <c r="J15" s="375"/>
      <c r="K15" s="376"/>
      <c r="L15" s="319">
        <v>1</v>
      </c>
      <c r="M15" s="319">
        <v>2</v>
      </c>
      <c r="N15" s="377">
        <v>5840000000</v>
      </c>
      <c r="O15" s="377"/>
      <c r="P15" s="379">
        <v>0</v>
      </c>
      <c r="Q15" s="379"/>
      <c r="R15" s="369">
        <f>R16+R19+R45+R33+R39</f>
        <v>1675000</v>
      </c>
      <c r="S15" s="369"/>
      <c r="T15" s="369">
        <f>T16+T19+T45+T33+T39</f>
        <v>1676500</v>
      </c>
      <c r="U15" s="369"/>
      <c r="V15" s="369">
        <f>V16+V19+V45+V33+V39</f>
        <v>1729400</v>
      </c>
      <c r="W15" s="369"/>
    </row>
    <row r="16" spans="1:23" ht="36" customHeight="1">
      <c r="A16" s="252"/>
      <c r="B16" s="269"/>
      <c r="C16" s="271"/>
      <c r="D16" s="275"/>
      <c r="E16" s="374" t="s">
        <v>371</v>
      </c>
      <c r="F16" s="375"/>
      <c r="G16" s="375"/>
      <c r="H16" s="375"/>
      <c r="I16" s="375"/>
      <c r="J16" s="375"/>
      <c r="K16" s="376"/>
      <c r="L16" s="258">
        <v>1</v>
      </c>
      <c r="M16" s="258">
        <v>2</v>
      </c>
      <c r="N16" s="377">
        <v>5840500000</v>
      </c>
      <c r="O16" s="377"/>
      <c r="P16" s="379">
        <v>0</v>
      </c>
      <c r="Q16" s="379"/>
      <c r="R16" s="369">
        <f>R17</f>
        <v>500000</v>
      </c>
      <c r="S16" s="369"/>
      <c r="T16" s="369">
        <f>T17</f>
        <v>500000</v>
      </c>
      <c r="U16" s="369"/>
      <c r="V16" s="369">
        <f>V17</f>
        <v>500000</v>
      </c>
      <c r="W16" s="369"/>
    </row>
    <row r="17" spans="1:23" ht="20.25" customHeight="1">
      <c r="A17" s="252"/>
      <c r="B17" s="269"/>
      <c r="C17" s="271"/>
      <c r="D17" s="271"/>
      <c r="E17" s="381" t="s">
        <v>70</v>
      </c>
      <c r="F17" s="381"/>
      <c r="G17" s="381"/>
      <c r="H17" s="381"/>
      <c r="I17" s="381"/>
      <c r="J17" s="381"/>
      <c r="K17" s="381"/>
      <c r="L17" s="258">
        <v>1</v>
      </c>
      <c r="M17" s="258">
        <v>2</v>
      </c>
      <c r="N17" s="377">
        <v>5840510010</v>
      </c>
      <c r="O17" s="377"/>
      <c r="P17" s="379">
        <v>0</v>
      </c>
      <c r="Q17" s="379"/>
      <c r="R17" s="369">
        <f>R18</f>
        <v>500000</v>
      </c>
      <c r="S17" s="369"/>
      <c r="T17" s="369">
        <f>T18</f>
        <v>500000</v>
      </c>
      <c r="U17" s="369"/>
      <c r="V17" s="369">
        <f>V18</f>
        <v>500000</v>
      </c>
      <c r="W17" s="369"/>
    </row>
    <row r="18" spans="1:23" ht="20.25" customHeight="1">
      <c r="A18" s="252"/>
      <c r="B18" s="269"/>
      <c r="C18" s="243"/>
      <c r="D18" s="256"/>
      <c r="E18" s="273"/>
      <c r="F18" s="374" t="s">
        <v>71</v>
      </c>
      <c r="G18" s="375"/>
      <c r="H18" s="375"/>
      <c r="I18" s="375"/>
      <c r="J18" s="375"/>
      <c r="K18" s="376"/>
      <c r="L18" s="258">
        <v>1</v>
      </c>
      <c r="M18" s="258">
        <v>2</v>
      </c>
      <c r="N18" s="377">
        <v>5840510010</v>
      </c>
      <c r="O18" s="377"/>
      <c r="P18" s="261">
        <v>120</v>
      </c>
      <c r="Q18" s="261">
        <v>120</v>
      </c>
      <c r="R18" s="369">
        <v>500000</v>
      </c>
      <c r="S18" s="369"/>
      <c r="T18" s="369">
        <v>500000</v>
      </c>
      <c r="U18" s="369"/>
      <c r="V18" s="262">
        <v>500000</v>
      </c>
      <c r="W18" s="268"/>
    </row>
    <row r="19" spans="1:23" ht="46.5" customHeight="1">
      <c r="A19" s="252"/>
      <c r="B19" s="277"/>
      <c r="C19" s="457" t="s">
        <v>54</v>
      </c>
      <c r="D19" s="458"/>
      <c r="E19" s="458"/>
      <c r="F19" s="458"/>
      <c r="G19" s="458"/>
      <c r="H19" s="458"/>
      <c r="I19" s="458"/>
      <c r="J19" s="458"/>
      <c r="K19" s="459"/>
      <c r="L19" s="257">
        <v>1</v>
      </c>
      <c r="M19" s="257">
        <v>4</v>
      </c>
      <c r="N19" s="390">
        <v>0</v>
      </c>
      <c r="O19" s="390"/>
      <c r="P19" s="380">
        <v>0</v>
      </c>
      <c r="Q19" s="380"/>
      <c r="R19" s="372">
        <f>R20</f>
        <v>1038230</v>
      </c>
      <c r="S19" s="372"/>
      <c r="T19" s="372">
        <f>T20</f>
        <v>1033730</v>
      </c>
      <c r="U19" s="372"/>
      <c r="V19" s="372">
        <f>V20</f>
        <v>1081730</v>
      </c>
      <c r="W19" s="372"/>
    </row>
    <row r="20" spans="1:23" ht="52.9" customHeight="1">
      <c r="A20" s="252"/>
      <c r="B20" s="269"/>
      <c r="C20" s="272"/>
      <c r="D20" s="374" t="s">
        <v>452</v>
      </c>
      <c r="E20" s="375"/>
      <c r="F20" s="375"/>
      <c r="G20" s="375"/>
      <c r="H20" s="375"/>
      <c r="I20" s="375"/>
      <c r="J20" s="375"/>
      <c r="K20" s="376"/>
      <c r="L20" s="258">
        <v>1</v>
      </c>
      <c r="M20" s="258">
        <v>4</v>
      </c>
      <c r="N20" s="377">
        <v>5800000000</v>
      </c>
      <c r="O20" s="377"/>
      <c r="P20" s="379">
        <v>0</v>
      </c>
      <c r="Q20" s="379"/>
      <c r="R20" s="369">
        <f>R21</f>
        <v>1038230</v>
      </c>
      <c r="S20" s="369"/>
      <c r="T20" s="369">
        <f>T21</f>
        <v>1033730</v>
      </c>
      <c r="U20" s="369"/>
      <c r="V20" s="369">
        <f>V21</f>
        <v>1081730</v>
      </c>
      <c r="W20" s="369"/>
    </row>
    <row r="21" spans="1:23" ht="17.45" customHeight="1">
      <c r="A21" s="339"/>
      <c r="B21" s="343"/>
      <c r="C21" s="338"/>
      <c r="D21" s="330"/>
      <c r="E21" s="374" t="s">
        <v>369</v>
      </c>
      <c r="F21" s="375"/>
      <c r="G21" s="375"/>
      <c r="H21" s="375"/>
      <c r="I21" s="375"/>
      <c r="J21" s="375"/>
      <c r="K21" s="376"/>
      <c r="L21" s="342">
        <v>1</v>
      </c>
      <c r="M21" s="342">
        <v>4</v>
      </c>
      <c r="N21" s="377">
        <v>5840000000</v>
      </c>
      <c r="O21" s="377"/>
      <c r="P21" s="379">
        <v>0</v>
      </c>
      <c r="Q21" s="379"/>
      <c r="R21" s="369">
        <f>R22</f>
        <v>1038230</v>
      </c>
      <c r="S21" s="369"/>
      <c r="T21" s="369">
        <f>T22</f>
        <v>1033730</v>
      </c>
      <c r="U21" s="369"/>
      <c r="V21" s="369">
        <f>V22</f>
        <v>1081730</v>
      </c>
      <c r="W21" s="369"/>
    </row>
    <row r="22" spans="1:23" ht="30.6" customHeight="1">
      <c r="A22" s="252"/>
      <c r="B22" s="269"/>
      <c r="C22" s="271"/>
      <c r="D22" s="256"/>
      <c r="E22" s="374" t="s">
        <v>371</v>
      </c>
      <c r="F22" s="375"/>
      <c r="G22" s="375"/>
      <c r="H22" s="375"/>
      <c r="I22" s="375"/>
      <c r="J22" s="375"/>
      <c r="K22" s="376"/>
      <c r="L22" s="258">
        <v>1</v>
      </c>
      <c r="M22" s="258">
        <v>4</v>
      </c>
      <c r="N22" s="377">
        <v>5840500000</v>
      </c>
      <c r="O22" s="377"/>
      <c r="P22" s="379">
        <v>0</v>
      </c>
      <c r="Q22" s="379"/>
      <c r="R22" s="369">
        <f>R23+R30+R39</f>
        <v>1038230</v>
      </c>
      <c r="S22" s="369"/>
      <c r="T22" s="369">
        <f>T23+T30+T39</f>
        <v>1033730</v>
      </c>
      <c r="U22" s="369"/>
      <c r="V22" s="369">
        <f>V23+V30+V39</f>
        <v>1081730</v>
      </c>
      <c r="W22" s="369"/>
    </row>
    <row r="23" spans="1:23" ht="25.15" customHeight="1">
      <c r="A23" s="252"/>
      <c r="B23" s="269"/>
      <c r="C23" s="271"/>
      <c r="D23" s="271"/>
      <c r="E23" s="381" t="s">
        <v>72</v>
      </c>
      <c r="F23" s="381"/>
      <c r="G23" s="381"/>
      <c r="H23" s="381"/>
      <c r="I23" s="381"/>
      <c r="J23" s="381"/>
      <c r="K23" s="381"/>
      <c r="L23" s="258">
        <v>1</v>
      </c>
      <c r="M23" s="258">
        <v>4</v>
      </c>
      <c r="N23" s="377">
        <v>5840510020</v>
      </c>
      <c r="O23" s="377"/>
      <c r="P23" s="379">
        <v>0</v>
      </c>
      <c r="Q23" s="379"/>
      <c r="R23" s="369">
        <f>R24+R25+R27+R28</f>
        <v>799130</v>
      </c>
      <c r="S23" s="369"/>
      <c r="T23" s="369">
        <f>T24+T25+T27+T28</f>
        <v>794630</v>
      </c>
      <c r="U23" s="369"/>
      <c r="V23" s="369">
        <f>V24+V25+V27+V28</f>
        <v>842630</v>
      </c>
      <c r="W23" s="369"/>
    </row>
    <row r="24" spans="1:23" ht="21" customHeight="1">
      <c r="A24" s="252"/>
      <c r="B24" s="269"/>
      <c r="C24" s="271"/>
      <c r="D24" s="271"/>
      <c r="E24" s="260"/>
      <c r="F24" s="381" t="s">
        <v>71</v>
      </c>
      <c r="G24" s="381"/>
      <c r="H24" s="381"/>
      <c r="I24" s="381"/>
      <c r="J24" s="381"/>
      <c r="K24" s="381"/>
      <c r="L24" s="258">
        <v>1</v>
      </c>
      <c r="M24" s="258">
        <v>4</v>
      </c>
      <c r="N24" s="377">
        <v>5840510020</v>
      </c>
      <c r="O24" s="377"/>
      <c r="P24" s="379">
        <v>120</v>
      </c>
      <c r="Q24" s="379"/>
      <c r="R24" s="369">
        <v>500000</v>
      </c>
      <c r="S24" s="369"/>
      <c r="T24" s="369">
        <v>500000</v>
      </c>
      <c r="U24" s="369"/>
      <c r="V24" s="262">
        <v>500000</v>
      </c>
      <c r="W24" s="268"/>
    </row>
    <row r="25" spans="1:23" ht="12.75" customHeight="1">
      <c r="A25" s="403"/>
      <c r="B25" s="418"/>
      <c r="C25" s="421"/>
      <c r="D25" s="421"/>
      <c r="E25" s="417"/>
      <c r="F25" s="381" t="s">
        <v>75</v>
      </c>
      <c r="G25" s="381"/>
      <c r="H25" s="381"/>
      <c r="I25" s="381"/>
      <c r="J25" s="381"/>
      <c r="K25" s="381"/>
      <c r="L25" s="420">
        <v>1</v>
      </c>
      <c r="M25" s="420">
        <v>4</v>
      </c>
      <c r="N25" s="377">
        <v>5840510020</v>
      </c>
      <c r="O25" s="377"/>
      <c r="P25" s="379">
        <v>240</v>
      </c>
      <c r="Q25" s="379"/>
      <c r="R25" s="369">
        <v>280453</v>
      </c>
      <c r="S25" s="369"/>
      <c r="T25" s="369">
        <v>276530</v>
      </c>
      <c r="U25" s="369"/>
      <c r="V25" s="369">
        <v>324530</v>
      </c>
      <c r="W25" s="268"/>
    </row>
    <row r="26" spans="1:23" ht="19.149999999999999" customHeight="1">
      <c r="A26" s="403"/>
      <c r="B26" s="418"/>
      <c r="C26" s="421"/>
      <c r="D26" s="421"/>
      <c r="E26" s="417"/>
      <c r="F26" s="381"/>
      <c r="G26" s="381"/>
      <c r="H26" s="381"/>
      <c r="I26" s="381"/>
      <c r="J26" s="381"/>
      <c r="K26" s="381"/>
      <c r="L26" s="420"/>
      <c r="M26" s="420"/>
      <c r="N26" s="377"/>
      <c r="O26" s="377"/>
      <c r="P26" s="379"/>
      <c r="Q26" s="379"/>
      <c r="R26" s="369"/>
      <c r="S26" s="369"/>
      <c r="T26" s="369"/>
      <c r="U26" s="369"/>
      <c r="V26" s="369"/>
      <c r="W26" s="268"/>
    </row>
    <row r="27" spans="1:23" ht="21" customHeight="1">
      <c r="A27" s="252"/>
      <c r="B27" s="269"/>
      <c r="C27" s="271"/>
      <c r="D27" s="271"/>
      <c r="E27" s="260"/>
      <c r="F27" s="381" t="s">
        <v>47</v>
      </c>
      <c r="G27" s="381"/>
      <c r="H27" s="381"/>
      <c r="I27" s="381"/>
      <c r="J27" s="381"/>
      <c r="K27" s="381"/>
      <c r="L27" s="258">
        <v>1</v>
      </c>
      <c r="M27" s="258">
        <v>4</v>
      </c>
      <c r="N27" s="431">
        <v>5840510020</v>
      </c>
      <c r="O27" s="432"/>
      <c r="P27" s="379">
        <v>540</v>
      </c>
      <c r="Q27" s="379"/>
      <c r="R27" s="369">
        <v>18177</v>
      </c>
      <c r="S27" s="369"/>
      <c r="T27" s="369">
        <v>17600</v>
      </c>
      <c r="U27" s="369"/>
      <c r="V27" s="262">
        <v>17600</v>
      </c>
      <c r="W27" s="268"/>
    </row>
    <row r="28" spans="1:23" ht="21" customHeight="1">
      <c r="A28" s="252"/>
      <c r="B28" s="269"/>
      <c r="C28" s="271"/>
      <c r="D28" s="271"/>
      <c r="E28" s="260"/>
      <c r="F28" s="381" t="s">
        <v>195</v>
      </c>
      <c r="G28" s="381"/>
      <c r="H28" s="381"/>
      <c r="I28" s="381"/>
      <c r="J28" s="381"/>
      <c r="K28" s="381"/>
      <c r="L28" s="258">
        <v>1</v>
      </c>
      <c r="M28" s="258">
        <v>4</v>
      </c>
      <c r="N28" s="431">
        <v>5840510020</v>
      </c>
      <c r="O28" s="432"/>
      <c r="P28" s="379">
        <v>850</v>
      </c>
      <c r="Q28" s="379"/>
      <c r="R28" s="369">
        <v>500</v>
      </c>
      <c r="S28" s="369"/>
      <c r="T28" s="369">
        <v>500</v>
      </c>
      <c r="U28" s="369"/>
      <c r="V28" s="262">
        <v>500</v>
      </c>
      <c r="W28" s="268"/>
    </row>
    <row r="29" spans="1:23" ht="76.150000000000006" customHeight="1">
      <c r="A29" s="252"/>
      <c r="B29" s="269"/>
      <c r="C29" s="243"/>
      <c r="D29" s="243"/>
      <c r="E29" s="259"/>
      <c r="F29" s="374" t="s">
        <v>199</v>
      </c>
      <c r="G29" s="375"/>
      <c r="H29" s="375"/>
      <c r="I29" s="375"/>
      <c r="J29" s="375"/>
      <c r="K29" s="376"/>
      <c r="L29" s="258">
        <v>1</v>
      </c>
      <c r="M29" s="258">
        <v>4</v>
      </c>
      <c r="N29" s="377">
        <v>5840515010</v>
      </c>
      <c r="O29" s="377"/>
      <c r="P29" s="261"/>
      <c r="Q29" s="261">
        <v>0</v>
      </c>
      <c r="R29" s="369">
        <f>R30</f>
        <v>238730</v>
      </c>
      <c r="S29" s="369"/>
      <c r="T29" s="369">
        <f>T30</f>
        <v>238730</v>
      </c>
      <c r="U29" s="369"/>
      <c r="V29" s="369">
        <f>V30</f>
        <v>238730</v>
      </c>
      <c r="W29" s="369"/>
    </row>
    <row r="30" spans="1:23" ht="16.5" customHeight="1">
      <c r="A30" s="252"/>
      <c r="B30" s="269"/>
      <c r="C30" s="271"/>
      <c r="D30" s="271"/>
      <c r="E30" s="260"/>
      <c r="F30" s="381" t="s">
        <v>47</v>
      </c>
      <c r="G30" s="381"/>
      <c r="H30" s="381"/>
      <c r="I30" s="381"/>
      <c r="J30" s="381"/>
      <c r="K30" s="381"/>
      <c r="L30" s="258">
        <v>1</v>
      </c>
      <c r="M30" s="258">
        <v>4</v>
      </c>
      <c r="N30" s="377">
        <v>5840515010</v>
      </c>
      <c r="O30" s="377"/>
      <c r="P30" s="379">
        <v>540</v>
      </c>
      <c r="Q30" s="379"/>
      <c r="R30" s="369">
        <v>238730</v>
      </c>
      <c r="S30" s="369"/>
      <c r="T30" s="369">
        <v>238730</v>
      </c>
      <c r="U30" s="369"/>
      <c r="V30" s="262">
        <v>238730</v>
      </c>
      <c r="W30" s="268"/>
    </row>
    <row r="31" spans="1:23" ht="16.5" customHeight="1">
      <c r="A31" s="317"/>
      <c r="B31" s="328"/>
      <c r="C31" s="329"/>
      <c r="D31" s="329"/>
      <c r="E31" s="273"/>
      <c r="F31" s="381" t="s">
        <v>370</v>
      </c>
      <c r="G31" s="381"/>
      <c r="H31" s="381"/>
      <c r="I31" s="381"/>
      <c r="J31" s="381"/>
      <c r="K31" s="381"/>
      <c r="L31" s="319">
        <v>1</v>
      </c>
      <c r="M31" s="319">
        <v>4</v>
      </c>
      <c r="N31" s="377">
        <v>5840597080</v>
      </c>
      <c r="O31" s="377"/>
      <c r="P31" s="379">
        <v>0</v>
      </c>
      <c r="Q31" s="379"/>
      <c r="R31" s="369">
        <f>R32</f>
        <v>0</v>
      </c>
      <c r="S31" s="369"/>
      <c r="T31" s="369">
        <f>T32</f>
        <v>0</v>
      </c>
      <c r="U31" s="369"/>
      <c r="V31" s="369">
        <f>V32</f>
        <v>0</v>
      </c>
      <c r="W31" s="369"/>
    </row>
    <row r="32" spans="1:23" ht="25.9" customHeight="1">
      <c r="A32" s="317"/>
      <c r="B32" s="328"/>
      <c r="C32" s="329"/>
      <c r="D32" s="329"/>
      <c r="E32" s="273"/>
      <c r="F32" s="381" t="s">
        <v>71</v>
      </c>
      <c r="G32" s="381"/>
      <c r="H32" s="381"/>
      <c r="I32" s="381"/>
      <c r="J32" s="381"/>
      <c r="K32" s="381"/>
      <c r="L32" s="319">
        <v>1</v>
      </c>
      <c r="M32" s="319">
        <v>4</v>
      </c>
      <c r="N32" s="377">
        <v>5840597080</v>
      </c>
      <c r="O32" s="377"/>
      <c r="P32" s="379">
        <v>120</v>
      </c>
      <c r="Q32" s="379"/>
      <c r="R32" s="369">
        <v>0</v>
      </c>
      <c r="S32" s="369"/>
      <c r="T32" s="369">
        <v>0</v>
      </c>
      <c r="U32" s="369"/>
      <c r="V32" s="315">
        <v>0</v>
      </c>
      <c r="W32" s="268"/>
    </row>
    <row r="33" spans="1:23" ht="36" customHeight="1">
      <c r="A33" s="252"/>
      <c r="B33" s="467" t="s">
        <v>208</v>
      </c>
      <c r="C33" s="458"/>
      <c r="D33" s="458"/>
      <c r="E33" s="458"/>
      <c r="F33" s="458"/>
      <c r="G33" s="458"/>
      <c r="H33" s="458"/>
      <c r="I33" s="458"/>
      <c r="J33" s="458"/>
      <c r="K33" s="459"/>
      <c r="L33" s="257">
        <v>1</v>
      </c>
      <c r="M33" s="257">
        <v>6</v>
      </c>
      <c r="N33" s="414">
        <v>0</v>
      </c>
      <c r="O33" s="415"/>
      <c r="P33" s="412">
        <v>0</v>
      </c>
      <c r="Q33" s="413"/>
      <c r="R33" s="388">
        <f>R34</f>
        <v>7900</v>
      </c>
      <c r="S33" s="389"/>
      <c r="T33" s="388">
        <f>T34</f>
        <v>7900</v>
      </c>
      <c r="U33" s="389"/>
      <c r="V33" s="388">
        <f>V34</f>
        <v>7900</v>
      </c>
      <c r="W33" s="389"/>
    </row>
    <row r="34" spans="1:23" ht="53.45" customHeight="1">
      <c r="A34" s="252"/>
      <c r="B34" s="269"/>
      <c r="C34" s="381" t="s">
        <v>454</v>
      </c>
      <c r="D34" s="381"/>
      <c r="E34" s="381"/>
      <c r="F34" s="381"/>
      <c r="G34" s="381"/>
      <c r="H34" s="381"/>
      <c r="I34" s="381"/>
      <c r="J34" s="381"/>
      <c r="K34" s="381"/>
      <c r="L34" s="258">
        <v>1</v>
      </c>
      <c r="M34" s="258">
        <v>6</v>
      </c>
      <c r="N34" s="377">
        <v>5800000000</v>
      </c>
      <c r="O34" s="377"/>
      <c r="P34" s="379">
        <v>0</v>
      </c>
      <c r="Q34" s="379"/>
      <c r="R34" s="369">
        <f>R36</f>
        <v>7900</v>
      </c>
      <c r="S34" s="369"/>
      <c r="T34" s="369">
        <f>T36</f>
        <v>7900</v>
      </c>
      <c r="U34" s="369"/>
      <c r="V34" s="369">
        <f>V36</f>
        <v>7900</v>
      </c>
      <c r="W34" s="369"/>
    </row>
    <row r="35" spans="1:23" ht="17.45" customHeight="1">
      <c r="A35" s="339"/>
      <c r="B35" s="343"/>
      <c r="C35" s="338"/>
      <c r="D35" s="330"/>
      <c r="E35" s="374" t="s">
        <v>369</v>
      </c>
      <c r="F35" s="375"/>
      <c r="G35" s="375"/>
      <c r="H35" s="375"/>
      <c r="I35" s="375"/>
      <c r="J35" s="375"/>
      <c r="K35" s="376"/>
      <c r="L35" s="342">
        <v>1</v>
      </c>
      <c r="M35" s="342">
        <v>6</v>
      </c>
      <c r="N35" s="377">
        <v>5840000000</v>
      </c>
      <c r="O35" s="377"/>
      <c r="P35" s="379">
        <v>0</v>
      </c>
      <c r="Q35" s="379"/>
      <c r="R35" s="369">
        <f>R36</f>
        <v>7900</v>
      </c>
      <c r="S35" s="369"/>
      <c r="T35" s="369">
        <f>T36</f>
        <v>7900</v>
      </c>
      <c r="U35" s="369"/>
      <c r="V35" s="369">
        <f>V36</f>
        <v>7900</v>
      </c>
      <c r="W35" s="369"/>
    </row>
    <row r="36" spans="1:23" ht="27" customHeight="1">
      <c r="A36" s="252"/>
      <c r="B36" s="269"/>
      <c r="C36" s="271"/>
      <c r="D36" s="381" t="s">
        <v>371</v>
      </c>
      <c r="E36" s="381"/>
      <c r="F36" s="381"/>
      <c r="G36" s="381"/>
      <c r="H36" s="381"/>
      <c r="I36" s="381"/>
      <c r="J36" s="381"/>
      <c r="K36" s="381"/>
      <c r="L36" s="258">
        <v>1</v>
      </c>
      <c r="M36" s="258">
        <v>6</v>
      </c>
      <c r="N36" s="377">
        <v>5840500000</v>
      </c>
      <c r="O36" s="377"/>
      <c r="P36" s="379">
        <v>0</v>
      </c>
      <c r="Q36" s="379"/>
      <c r="R36" s="369">
        <f>R37</f>
        <v>7900</v>
      </c>
      <c r="S36" s="369"/>
      <c r="T36" s="369">
        <f>T37</f>
        <v>7900</v>
      </c>
      <c r="U36" s="369"/>
      <c r="V36" s="369">
        <f>V37</f>
        <v>7900</v>
      </c>
      <c r="W36" s="369"/>
    </row>
    <row r="37" spans="1:23" ht="34.9" customHeight="1">
      <c r="A37" s="252"/>
      <c r="B37" s="269"/>
      <c r="C37" s="243"/>
      <c r="D37" s="243"/>
      <c r="E37" s="259"/>
      <c r="F37" s="374" t="s">
        <v>331</v>
      </c>
      <c r="G37" s="375"/>
      <c r="H37" s="375"/>
      <c r="I37" s="375"/>
      <c r="J37" s="375"/>
      <c r="K37" s="376"/>
      <c r="L37" s="258">
        <v>1</v>
      </c>
      <c r="M37" s="258">
        <v>6</v>
      </c>
      <c r="N37" s="431">
        <v>5840510080</v>
      </c>
      <c r="O37" s="432"/>
      <c r="P37" s="261"/>
      <c r="Q37" s="261">
        <v>0</v>
      </c>
      <c r="R37" s="386">
        <f>R38</f>
        <v>7900</v>
      </c>
      <c r="S37" s="387"/>
      <c r="T37" s="386">
        <f>T38</f>
        <v>7900</v>
      </c>
      <c r="U37" s="387"/>
      <c r="V37" s="386">
        <f>V38</f>
        <v>7900</v>
      </c>
      <c r="W37" s="387"/>
    </row>
    <row r="38" spans="1:23" ht="13.5" customHeight="1">
      <c r="A38" s="252"/>
      <c r="B38" s="269"/>
      <c r="C38" s="271"/>
      <c r="D38" s="271"/>
      <c r="E38" s="260"/>
      <c r="F38" s="374" t="s">
        <v>47</v>
      </c>
      <c r="G38" s="375"/>
      <c r="H38" s="375"/>
      <c r="I38" s="375"/>
      <c r="J38" s="375"/>
      <c r="K38" s="376"/>
      <c r="L38" s="258">
        <v>1</v>
      </c>
      <c r="M38" s="258">
        <v>6</v>
      </c>
      <c r="N38" s="431">
        <v>5840510080</v>
      </c>
      <c r="O38" s="432"/>
      <c r="P38" s="379">
        <v>540</v>
      </c>
      <c r="Q38" s="379"/>
      <c r="R38" s="369">
        <v>7900</v>
      </c>
      <c r="S38" s="369"/>
      <c r="T38" s="369">
        <v>7900</v>
      </c>
      <c r="U38" s="369"/>
      <c r="V38" s="262">
        <v>7900</v>
      </c>
      <c r="W38" s="268"/>
    </row>
    <row r="39" spans="1:23" ht="13.5" customHeight="1">
      <c r="A39" s="252"/>
      <c r="B39" s="269"/>
      <c r="C39" s="461" t="s">
        <v>229</v>
      </c>
      <c r="D39" s="462"/>
      <c r="E39" s="462"/>
      <c r="F39" s="462"/>
      <c r="G39" s="462"/>
      <c r="H39" s="462"/>
      <c r="I39" s="462"/>
      <c r="J39" s="462"/>
      <c r="K39" s="463"/>
      <c r="L39" s="341">
        <v>1</v>
      </c>
      <c r="M39" s="341">
        <v>13</v>
      </c>
      <c r="N39" s="435">
        <v>0</v>
      </c>
      <c r="O39" s="435"/>
      <c r="P39" s="340"/>
      <c r="Q39" s="128">
        <v>0</v>
      </c>
      <c r="R39" s="372">
        <f>R43</f>
        <v>370</v>
      </c>
      <c r="S39" s="372"/>
      <c r="T39" s="372">
        <f>T43</f>
        <v>370</v>
      </c>
      <c r="U39" s="372"/>
      <c r="V39" s="353">
        <f>V43</f>
        <v>370</v>
      </c>
      <c r="W39" s="270"/>
    </row>
    <row r="40" spans="1:23" ht="53.45" customHeight="1">
      <c r="A40" s="339"/>
      <c r="B40" s="343"/>
      <c r="C40" s="381" t="s">
        <v>454</v>
      </c>
      <c r="D40" s="381"/>
      <c r="E40" s="381"/>
      <c r="F40" s="381"/>
      <c r="G40" s="381"/>
      <c r="H40" s="381"/>
      <c r="I40" s="381"/>
      <c r="J40" s="381"/>
      <c r="K40" s="381"/>
      <c r="L40" s="342">
        <v>1</v>
      </c>
      <c r="M40" s="342">
        <v>13</v>
      </c>
      <c r="N40" s="377">
        <v>5800000000</v>
      </c>
      <c r="O40" s="377"/>
      <c r="P40" s="379">
        <v>0</v>
      </c>
      <c r="Q40" s="379"/>
      <c r="R40" s="369">
        <f>R42</f>
        <v>370</v>
      </c>
      <c r="S40" s="369"/>
      <c r="T40" s="369">
        <f>T42</f>
        <v>370</v>
      </c>
      <c r="U40" s="369"/>
      <c r="V40" s="369">
        <f>V42</f>
        <v>370</v>
      </c>
      <c r="W40" s="369"/>
    </row>
    <row r="41" spans="1:23" ht="17.45" customHeight="1">
      <c r="A41" s="339"/>
      <c r="B41" s="343"/>
      <c r="C41" s="338"/>
      <c r="D41" s="330"/>
      <c r="E41" s="374" t="s">
        <v>369</v>
      </c>
      <c r="F41" s="375"/>
      <c r="G41" s="375"/>
      <c r="H41" s="375"/>
      <c r="I41" s="375"/>
      <c r="J41" s="375"/>
      <c r="K41" s="376"/>
      <c r="L41" s="342">
        <v>1</v>
      </c>
      <c r="M41" s="342">
        <v>13</v>
      </c>
      <c r="N41" s="377">
        <v>5840000000</v>
      </c>
      <c r="O41" s="377"/>
      <c r="P41" s="379">
        <v>0</v>
      </c>
      <c r="Q41" s="379"/>
      <c r="R41" s="369">
        <f>R42</f>
        <v>370</v>
      </c>
      <c r="S41" s="369"/>
      <c r="T41" s="369">
        <f>T42</f>
        <v>370</v>
      </c>
      <c r="U41" s="369"/>
      <c r="V41" s="369">
        <f>V42</f>
        <v>370</v>
      </c>
      <c r="W41" s="369"/>
    </row>
    <row r="42" spans="1:23" ht="27" customHeight="1">
      <c r="A42" s="339"/>
      <c r="B42" s="343"/>
      <c r="C42" s="338"/>
      <c r="D42" s="381" t="s">
        <v>371</v>
      </c>
      <c r="E42" s="381"/>
      <c r="F42" s="381"/>
      <c r="G42" s="381"/>
      <c r="H42" s="381"/>
      <c r="I42" s="381"/>
      <c r="J42" s="381"/>
      <c r="K42" s="381"/>
      <c r="L42" s="342">
        <v>1</v>
      </c>
      <c r="M42" s="342">
        <v>13</v>
      </c>
      <c r="N42" s="377">
        <v>5840500000</v>
      </c>
      <c r="O42" s="377"/>
      <c r="P42" s="379">
        <v>0</v>
      </c>
      <c r="Q42" s="379"/>
      <c r="R42" s="369">
        <f>R43</f>
        <v>370</v>
      </c>
      <c r="S42" s="369"/>
      <c r="T42" s="369">
        <f>T43</f>
        <v>370</v>
      </c>
      <c r="U42" s="369"/>
      <c r="V42" s="369">
        <f>V43</f>
        <v>370</v>
      </c>
      <c r="W42" s="369"/>
    </row>
    <row r="43" spans="1:23" ht="22.15" customHeight="1">
      <c r="A43" s="252"/>
      <c r="B43" s="269"/>
      <c r="C43" s="460" t="s">
        <v>230</v>
      </c>
      <c r="D43" s="460"/>
      <c r="E43" s="460"/>
      <c r="F43" s="460"/>
      <c r="G43" s="460"/>
      <c r="H43" s="460"/>
      <c r="I43" s="460"/>
      <c r="J43" s="460"/>
      <c r="K43" s="460"/>
      <c r="L43" s="258">
        <v>1</v>
      </c>
      <c r="M43" s="258">
        <v>13</v>
      </c>
      <c r="N43" s="411">
        <v>5840595100</v>
      </c>
      <c r="O43" s="411"/>
      <c r="P43" s="261"/>
      <c r="Q43" s="129">
        <v>0</v>
      </c>
      <c r="R43" s="386">
        <f>R44</f>
        <v>370</v>
      </c>
      <c r="S43" s="387"/>
      <c r="T43" s="369">
        <f>T44</f>
        <v>370</v>
      </c>
      <c r="U43" s="369"/>
      <c r="V43" s="263">
        <f>V44</f>
        <v>370</v>
      </c>
      <c r="W43" s="270"/>
    </row>
    <row r="44" spans="1:23" ht="13.15" customHeight="1">
      <c r="A44" s="252"/>
      <c r="B44" s="269"/>
      <c r="C44" s="460" t="s">
        <v>195</v>
      </c>
      <c r="D44" s="460"/>
      <c r="E44" s="460"/>
      <c r="F44" s="460"/>
      <c r="G44" s="460"/>
      <c r="H44" s="460"/>
      <c r="I44" s="460"/>
      <c r="J44" s="460"/>
      <c r="K44" s="460"/>
      <c r="L44" s="258">
        <v>1</v>
      </c>
      <c r="M44" s="258">
        <v>13</v>
      </c>
      <c r="N44" s="411">
        <v>5840595100</v>
      </c>
      <c r="O44" s="411"/>
      <c r="P44" s="261"/>
      <c r="Q44" s="129">
        <v>850</v>
      </c>
      <c r="R44" s="386">
        <v>370</v>
      </c>
      <c r="S44" s="387"/>
      <c r="T44" s="369">
        <v>370</v>
      </c>
      <c r="U44" s="369"/>
      <c r="V44" s="263">
        <v>370</v>
      </c>
      <c r="W44" s="270"/>
    </row>
    <row r="45" spans="1:23" ht="20.25" customHeight="1">
      <c r="A45" s="252"/>
      <c r="B45" s="433" t="s">
        <v>55</v>
      </c>
      <c r="C45" s="434"/>
      <c r="D45" s="434"/>
      <c r="E45" s="434"/>
      <c r="F45" s="434"/>
      <c r="G45" s="434"/>
      <c r="H45" s="434"/>
      <c r="I45" s="434"/>
      <c r="J45" s="434"/>
      <c r="K45" s="434"/>
      <c r="L45" s="274">
        <v>2</v>
      </c>
      <c r="M45" s="274">
        <v>0</v>
      </c>
      <c r="N45" s="401">
        <v>0</v>
      </c>
      <c r="O45" s="401"/>
      <c r="P45" s="436">
        <v>0</v>
      </c>
      <c r="Q45" s="436"/>
      <c r="R45" s="371">
        <f>R46</f>
        <v>128500</v>
      </c>
      <c r="S45" s="371"/>
      <c r="T45" s="371">
        <f>T46</f>
        <v>134500</v>
      </c>
      <c r="U45" s="371"/>
      <c r="V45" s="371">
        <f>V46</f>
        <v>139400</v>
      </c>
      <c r="W45" s="371"/>
    </row>
    <row r="46" spans="1:23" ht="23.25" customHeight="1">
      <c r="A46" s="252"/>
      <c r="B46" s="276"/>
      <c r="C46" s="464" t="s">
        <v>56</v>
      </c>
      <c r="D46" s="465"/>
      <c r="E46" s="465"/>
      <c r="F46" s="465"/>
      <c r="G46" s="465"/>
      <c r="H46" s="465"/>
      <c r="I46" s="465"/>
      <c r="J46" s="465"/>
      <c r="K46" s="466"/>
      <c r="L46" s="264">
        <v>2</v>
      </c>
      <c r="M46" s="264">
        <v>3</v>
      </c>
      <c r="N46" s="409">
        <v>0</v>
      </c>
      <c r="O46" s="409"/>
      <c r="P46" s="437">
        <v>0</v>
      </c>
      <c r="Q46" s="437"/>
      <c r="R46" s="372">
        <f>R47</f>
        <v>128500</v>
      </c>
      <c r="S46" s="372"/>
      <c r="T46" s="372">
        <f>T47</f>
        <v>134500</v>
      </c>
      <c r="U46" s="372"/>
      <c r="V46" s="372">
        <f>V47</f>
        <v>139400</v>
      </c>
      <c r="W46" s="372"/>
    </row>
    <row r="47" spans="1:23" ht="57.6" customHeight="1">
      <c r="A47" s="252"/>
      <c r="B47" s="276"/>
      <c r="C47" s="271"/>
      <c r="D47" s="381" t="s">
        <v>452</v>
      </c>
      <c r="E47" s="381"/>
      <c r="F47" s="381"/>
      <c r="G47" s="381"/>
      <c r="H47" s="381"/>
      <c r="I47" s="381"/>
      <c r="J47" s="381"/>
      <c r="K47" s="381"/>
      <c r="L47" s="265">
        <v>2</v>
      </c>
      <c r="M47" s="265">
        <v>3</v>
      </c>
      <c r="N47" s="391">
        <v>5800000000</v>
      </c>
      <c r="O47" s="391"/>
      <c r="P47" s="410">
        <v>0</v>
      </c>
      <c r="Q47" s="410"/>
      <c r="R47" s="369">
        <f>R49</f>
        <v>128500</v>
      </c>
      <c r="S47" s="369"/>
      <c r="T47" s="369">
        <f>T49</f>
        <v>134500</v>
      </c>
      <c r="U47" s="369"/>
      <c r="V47" s="369">
        <f>V49</f>
        <v>139400</v>
      </c>
      <c r="W47" s="369"/>
    </row>
    <row r="48" spans="1:23" ht="17.45" customHeight="1">
      <c r="A48" s="339"/>
      <c r="B48" s="343"/>
      <c r="C48" s="338"/>
      <c r="D48" s="330"/>
      <c r="E48" s="374" t="s">
        <v>369</v>
      </c>
      <c r="F48" s="375"/>
      <c r="G48" s="375"/>
      <c r="H48" s="375"/>
      <c r="I48" s="375"/>
      <c r="J48" s="375"/>
      <c r="K48" s="376"/>
      <c r="L48" s="342">
        <v>2</v>
      </c>
      <c r="M48" s="342">
        <v>3</v>
      </c>
      <c r="N48" s="377">
        <v>5840000000</v>
      </c>
      <c r="O48" s="377"/>
      <c r="P48" s="379">
        <v>0</v>
      </c>
      <c r="Q48" s="379"/>
      <c r="R48" s="369">
        <f>R49</f>
        <v>128500</v>
      </c>
      <c r="S48" s="369"/>
      <c r="T48" s="369">
        <f>T49</f>
        <v>134500</v>
      </c>
      <c r="U48" s="369"/>
      <c r="V48" s="369">
        <f>V49</f>
        <v>139400</v>
      </c>
      <c r="W48" s="369"/>
    </row>
    <row r="49" spans="1:23" ht="36" customHeight="1">
      <c r="A49" s="252"/>
      <c r="B49" s="276"/>
      <c r="C49" s="271"/>
      <c r="D49" s="271"/>
      <c r="E49" s="470" t="s">
        <v>371</v>
      </c>
      <c r="F49" s="470"/>
      <c r="G49" s="470"/>
      <c r="H49" s="470"/>
      <c r="I49" s="470"/>
      <c r="J49" s="470"/>
      <c r="K49" s="470"/>
      <c r="L49" s="265">
        <v>2</v>
      </c>
      <c r="M49" s="265">
        <v>3</v>
      </c>
      <c r="N49" s="391">
        <v>5840500000</v>
      </c>
      <c r="O49" s="391"/>
      <c r="P49" s="410">
        <v>0</v>
      </c>
      <c r="Q49" s="410"/>
      <c r="R49" s="369">
        <f>R50</f>
        <v>128500</v>
      </c>
      <c r="S49" s="369"/>
      <c r="T49" s="369">
        <f>T50</f>
        <v>134500</v>
      </c>
      <c r="U49" s="369"/>
      <c r="V49" s="369">
        <f>V50</f>
        <v>139400</v>
      </c>
      <c r="W49" s="369"/>
    </row>
    <row r="50" spans="1:23" ht="18.600000000000001" customHeight="1">
      <c r="A50" s="403"/>
      <c r="B50" s="438"/>
      <c r="C50" s="421"/>
      <c r="D50" s="421"/>
      <c r="E50" s="471" t="s">
        <v>337</v>
      </c>
      <c r="F50" s="472"/>
      <c r="G50" s="472"/>
      <c r="H50" s="472"/>
      <c r="I50" s="472"/>
      <c r="J50" s="472"/>
      <c r="K50" s="473"/>
      <c r="L50" s="416">
        <v>2</v>
      </c>
      <c r="M50" s="416">
        <v>3</v>
      </c>
      <c r="N50" s="391">
        <v>5840551180</v>
      </c>
      <c r="O50" s="391"/>
      <c r="P50" s="410">
        <v>0</v>
      </c>
      <c r="Q50" s="410"/>
      <c r="R50" s="369">
        <f>R52+R53</f>
        <v>128500</v>
      </c>
      <c r="S50" s="369"/>
      <c r="T50" s="369">
        <f>T52+T53</f>
        <v>134500</v>
      </c>
      <c r="U50" s="369"/>
      <c r="V50" s="369">
        <f>V52+V53</f>
        <v>139400</v>
      </c>
      <c r="W50" s="268"/>
    </row>
    <row r="51" spans="1:23" ht="18" customHeight="1">
      <c r="A51" s="403"/>
      <c r="B51" s="438"/>
      <c r="C51" s="421"/>
      <c r="D51" s="421"/>
      <c r="E51" s="474"/>
      <c r="F51" s="475"/>
      <c r="G51" s="475"/>
      <c r="H51" s="475"/>
      <c r="I51" s="475"/>
      <c r="J51" s="475"/>
      <c r="K51" s="476"/>
      <c r="L51" s="416"/>
      <c r="M51" s="416"/>
      <c r="N51" s="391"/>
      <c r="O51" s="391"/>
      <c r="P51" s="410"/>
      <c r="Q51" s="410"/>
      <c r="R51" s="369"/>
      <c r="S51" s="369"/>
      <c r="T51" s="369"/>
      <c r="U51" s="369"/>
      <c r="V51" s="369"/>
      <c r="W51" s="268"/>
    </row>
    <row r="52" spans="1:23" ht="27.6" customHeight="1" thickBot="1">
      <c r="A52" s="252"/>
      <c r="B52" s="276"/>
      <c r="C52" s="271"/>
      <c r="D52" s="271"/>
      <c r="E52" s="271"/>
      <c r="F52" s="468" t="s">
        <v>71</v>
      </c>
      <c r="G52" s="468"/>
      <c r="H52" s="468"/>
      <c r="I52" s="468"/>
      <c r="J52" s="468"/>
      <c r="K52" s="469"/>
      <c r="L52" s="265">
        <v>2</v>
      </c>
      <c r="M52" s="265">
        <v>3</v>
      </c>
      <c r="N52" s="391">
        <v>5840551180</v>
      </c>
      <c r="O52" s="391"/>
      <c r="P52" s="410">
        <v>120</v>
      </c>
      <c r="Q52" s="410"/>
      <c r="R52" s="369">
        <v>128000</v>
      </c>
      <c r="S52" s="369"/>
      <c r="T52" s="369">
        <v>133000</v>
      </c>
      <c r="U52" s="369"/>
      <c r="V52" s="262">
        <v>139000</v>
      </c>
      <c r="W52" s="268"/>
    </row>
    <row r="53" spans="1:23" ht="13.5" customHeight="1">
      <c r="A53" s="403"/>
      <c r="B53" s="438"/>
      <c r="C53" s="421"/>
      <c r="D53" s="421"/>
      <c r="E53" s="421"/>
      <c r="F53" s="477" t="s">
        <v>75</v>
      </c>
      <c r="G53" s="477"/>
      <c r="H53" s="477"/>
      <c r="I53" s="477"/>
      <c r="J53" s="477"/>
      <c r="K53" s="478"/>
      <c r="L53" s="416">
        <v>2</v>
      </c>
      <c r="M53" s="416">
        <v>3</v>
      </c>
      <c r="N53" s="391">
        <v>5840551180</v>
      </c>
      <c r="O53" s="391"/>
      <c r="P53" s="410">
        <v>240</v>
      </c>
      <c r="Q53" s="410"/>
      <c r="R53" s="369">
        <v>500</v>
      </c>
      <c r="S53" s="369"/>
      <c r="T53" s="369">
        <v>1500</v>
      </c>
      <c r="U53" s="369"/>
      <c r="V53" s="369">
        <v>400</v>
      </c>
      <c r="W53" s="268"/>
    </row>
    <row r="54" spans="1:23" ht="24" customHeight="1">
      <c r="A54" s="403"/>
      <c r="B54" s="439"/>
      <c r="C54" s="440"/>
      <c r="D54" s="440"/>
      <c r="E54" s="440"/>
      <c r="F54" s="479"/>
      <c r="G54" s="479"/>
      <c r="H54" s="479"/>
      <c r="I54" s="479"/>
      <c r="J54" s="479"/>
      <c r="K54" s="480"/>
      <c r="L54" s="416"/>
      <c r="M54" s="416"/>
      <c r="N54" s="391"/>
      <c r="O54" s="391"/>
      <c r="P54" s="410"/>
      <c r="Q54" s="410"/>
      <c r="R54" s="369"/>
      <c r="S54" s="369"/>
      <c r="T54" s="369"/>
      <c r="U54" s="369"/>
      <c r="V54" s="369"/>
      <c r="W54" s="268"/>
    </row>
    <row r="55" spans="1:23">
      <c r="A55" s="403"/>
      <c r="B55" s="425" t="s">
        <v>57</v>
      </c>
      <c r="C55" s="423"/>
      <c r="D55" s="423"/>
      <c r="E55" s="423"/>
      <c r="F55" s="423"/>
      <c r="G55" s="423"/>
      <c r="H55" s="423"/>
      <c r="I55" s="423"/>
      <c r="J55" s="423"/>
      <c r="K55" s="423"/>
      <c r="L55" s="408">
        <v>3</v>
      </c>
      <c r="M55" s="408">
        <v>0</v>
      </c>
      <c r="N55" s="390">
        <v>0</v>
      </c>
      <c r="O55" s="390"/>
      <c r="P55" s="380">
        <v>0</v>
      </c>
      <c r="Q55" s="380"/>
      <c r="R55" s="372">
        <f>R57</f>
        <v>10000</v>
      </c>
      <c r="S55" s="372"/>
      <c r="T55" s="372">
        <f>T57</f>
        <v>10000</v>
      </c>
      <c r="U55" s="372"/>
      <c r="V55" s="372">
        <f>V57</f>
        <v>10000</v>
      </c>
      <c r="W55" s="385"/>
    </row>
    <row r="56" spans="1:23" ht="13.5" customHeight="1">
      <c r="A56" s="403"/>
      <c r="B56" s="425"/>
      <c r="C56" s="423"/>
      <c r="D56" s="423"/>
      <c r="E56" s="423"/>
      <c r="F56" s="423"/>
      <c r="G56" s="423"/>
      <c r="H56" s="423"/>
      <c r="I56" s="423"/>
      <c r="J56" s="423"/>
      <c r="K56" s="423"/>
      <c r="L56" s="408"/>
      <c r="M56" s="408"/>
      <c r="N56" s="390"/>
      <c r="O56" s="390"/>
      <c r="P56" s="380"/>
      <c r="Q56" s="380"/>
      <c r="R56" s="372"/>
      <c r="S56" s="372"/>
      <c r="T56" s="372"/>
      <c r="U56" s="372"/>
      <c r="V56" s="372"/>
      <c r="W56" s="385"/>
    </row>
    <row r="57" spans="1:23" ht="42.6" customHeight="1">
      <c r="A57" s="252"/>
      <c r="B57" s="269"/>
      <c r="C57" s="423" t="s">
        <v>332</v>
      </c>
      <c r="D57" s="423"/>
      <c r="E57" s="423"/>
      <c r="F57" s="423"/>
      <c r="G57" s="423"/>
      <c r="H57" s="423"/>
      <c r="I57" s="423"/>
      <c r="J57" s="423"/>
      <c r="K57" s="423"/>
      <c r="L57" s="257">
        <v>3</v>
      </c>
      <c r="M57" s="257">
        <v>10</v>
      </c>
      <c r="N57" s="390">
        <v>0</v>
      </c>
      <c r="O57" s="390"/>
      <c r="P57" s="380">
        <v>0</v>
      </c>
      <c r="Q57" s="380"/>
      <c r="R57" s="372">
        <f>R58</f>
        <v>10000</v>
      </c>
      <c r="S57" s="372"/>
      <c r="T57" s="372">
        <f>T58</f>
        <v>10000</v>
      </c>
      <c r="U57" s="372"/>
      <c r="V57" s="372">
        <f>V58</f>
        <v>10000</v>
      </c>
      <c r="W57" s="385"/>
    </row>
    <row r="58" spans="1:23" ht="52.9" customHeight="1">
      <c r="A58" s="252"/>
      <c r="B58" s="269"/>
      <c r="C58" s="271"/>
      <c r="D58" s="381" t="s">
        <v>452</v>
      </c>
      <c r="E58" s="381"/>
      <c r="F58" s="381"/>
      <c r="G58" s="381"/>
      <c r="H58" s="381"/>
      <c r="I58" s="381"/>
      <c r="J58" s="381"/>
      <c r="K58" s="381"/>
      <c r="L58" s="258">
        <v>3</v>
      </c>
      <c r="M58" s="258">
        <v>10</v>
      </c>
      <c r="N58" s="377">
        <v>5800000000</v>
      </c>
      <c r="O58" s="377"/>
      <c r="P58" s="379">
        <v>0</v>
      </c>
      <c r="Q58" s="379"/>
      <c r="R58" s="369">
        <f>R60</f>
        <v>10000</v>
      </c>
      <c r="S58" s="369"/>
      <c r="T58" s="369">
        <f>T60</f>
        <v>10000</v>
      </c>
      <c r="U58" s="369"/>
      <c r="V58" s="369">
        <f>V60</f>
        <v>10000</v>
      </c>
      <c r="W58" s="384"/>
    </row>
    <row r="59" spans="1:23" ht="17.45" customHeight="1">
      <c r="A59" s="339"/>
      <c r="B59" s="343"/>
      <c r="C59" s="338"/>
      <c r="D59" s="330"/>
      <c r="E59" s="374" t="s">
        <v>369</v>
      </c>
      <c r="F59" s="375"/>
      <c r="G59" s="375"/>
      <c r="H59" s="375"/>
      <c r="I59" s="375"/>
      <c r="J59" s="375"/>
      <c r="K59" s="376"/>
      <c r="L59" s="342">
        <v>3</v>
      </c>
      <c r="M59" s="342">
        <v>10</v>
      </c>
      <c r="N59" s="377">
        <v>5840000000</v>
      </c>
      <c r="O59" s="377"/>
      <c r="P59" s="379">
        <v>0</v>
      </c>
      <c r="Q59" s="379"/>
      <c r="R59" s="369">
        <f>R60</f>
        <v>10000</v>
      </c>
      <c r="S59" s="369"/>
      <c r="T59" s="369">
        <f>T60</f>
        <v>10000</v>
      </c>
      <c r="U59" s="369"/>
      <c r="V59" s="369">
        <f>V60</f>
        <v>10000</v>
      </c>
      <c r="W59" s="369"/>
    </row>
    <row r="60" spans="1:23" ht="36" customHeight="1">
      <c r="A60" s="252"/>
      <c r="B60" s="269"/>
      <c r="C60" s="271"/>
      <c r="D60" s="271"/>
      <c r="E60" s="381" t="s">
        <v>356</v>
      </c>
      <c r="F60" s="381"/>
      <c r="G60" s="381"/>
      <c r="H60" s="381"/>
      <c r="I60" s="381"/>
      <c r="J60" s="381"/>
      <c r="K60" s="381"/>
      <c r="L60" s="258">
        <v>3</v>
      </c>
      <c r="M60" s="258">
        <v>10</v>
      </c>
      <c r="N60" s="377">
        <v>5840100000</v>
      </c>
      <c r="O60" s="377"/>
      <c r="P60" s="379">
        <v>0</v>
      </c>
      <c r="Q60" s="379"/>
      <c r="R60" s="369">
        <f>R61</f>
        <v>10000</v>
      </c>
      <c r="S60" s="369"/>
      <c r="T60" s="369">
        <f>T61</f>
        <v>10000</v>
      </c>
      <c r="U60" s="369"/>
      <c r="V60" s="369">
        <f>V61</f>
        <v>10000</v>
      </c>
      <c r="W60" s="369"/>
    </row>
    <row r="61" spans="1:23" ht="40.9" customHeight="1">
      <c r="A61" s="252"/>
      <c r="B61" s="269"/>
      <c r="C61" s="271"/>
      <c r="D61" s="271"/>
      <c r="E61" s="381" t="s">
        <v>357</v>
      </c>
      <c r="F61" s="381"/>
      <c r="G61" s="381"/>
      <c r="H61" s="381"/>
      <c r="I61" s="381"/>
      <c r="J61" s="381"/>
      <c r="K61" s="381"/>
      <c r="L61" s="258">
        <v>3</v>
      </c>
      <c r="M61" s="258">
        <v>10</v>
      </c>
      <c r="N61" s="377">
        <v>5840195020</v>
      </c>
      <c r="O61" s="377"/>
      <c r="P61" s="379">
        <v>0</v>
      </c>
      <c r="Q61" s="379"/>
      <c r="R61" s="369">
        <f>R62</f>
        <v>10000</v>
      </c>
      <c r="S61" s="369"/>
      <c r="T61" s="369">
        <f>T62</f>
        <v>10000</v>
      </c>
      <c r="U61" s="369"/>
      <c r="V61" s="369">
        <f>V62</f>
        <v>10000</v>
      </c>
      <c r="W61" s="384"/>
    </row>
    <row r="62" spans="1:23" ht="13.15" customHeight="1">
      <c r="A62" s="403"/>
      <c r="B62" s="418"/>
      <c r="C62" s="421"/>
      <c r="D62" s="421"/>
      <c r="E62" s="417"/>
      <c r="F62" s="378" t="s">
        <v>75</v>
      </c>
      <c r="G62" s="378"/>
      <c r="H62" s="378"/>
      <c r="I62" s="378"/>
      <c r="J62" s="378"/>
      <c r="K62" s="378"/>
      <c r="L62" s="420">
        <v>3</v>
      </c>
      <c r="M62" s="420">
        <v>10</v>
      </c>
      <c r="N62" s="377">
        <v>5840195020</v>
      </c>
      <c r="O62" s="377"/>
      <c r="P62" s="419">
        <v>240</v>
      </c>
      <c r="Q62" s="419"/>
      <c r="R62" s="369">
        <v>10000</v>
      </c>
      <c r="S62" s="369"/>
      <c r="T62" s="369">
        <v>10000</v>
      </c>
      <c r="U62" s="369"/>
      <c r="V62" s="369">
        <v>10000</v>
      </c>
      <c r="W62" s="384"/>
    </row>
    <row r="63" spans="1:23" ht="24" customHeight="1">
      <c r="A63" s="403"/>
      <c r="B63" s="418"/>
      <c r="C63" s="421"/>
      <c r="D63" s="421"/>
      <c r="E63" s="417"/>
      <c r="F63" s="378"/>
      <c r="G63" s="378"/>
      <c r="H63" s="378"/>
      <c r="I63" s="378"/>
      <c r="J63" s="378"/>
      <c r="K63" s="378"/>
      <c r="L63" s="420"/>
      <c r="M63" s="420"/>
      <c r="N63" s="377"/>
      <c r="O63" s="377"/>
      <c r="P63" s="419"/>
      <c r="Q63" s="419"/>
      <c r="R63" s="369"/>
      <c r="S63" s="369"/>
      <c r="T63" s="369"/>
      <c r="U63" s="369"/>
      <c r="V63" s="369"/>
      <c r="W63" s="384"/>
    </row>
    <row r="64" spans="1:23">
      <c r="A64" s="252"/>
      <c r="B64" s="425" t="s">
        <v>58</v>
      </c>
      <c r="C64" s="423"/>
      <c r="D64" s="423"/>
      <c r="E64" s="423"/>
      <c r="F64" s="423"/>
      <c r="G64" s="423"/>
      <c r="H64" s="423"/>
      <c r="I64" s="423"/>
      <c r="J64" s="423"/>
      <c r="K64" s="423"/>
      <c r="L64" s="257">
        <v>4</v>
      </c>
      <c r="M64" s="257">
        <v>0</v>
      </c>
      <c r="N64" s="390">
        <v>0</v>
      </c>
      <c r="O64" s="390"/>
      <c r="P64" s="380">
        <v>0</v>
      </c>
      <c r="Q64" s="380"/>
      <c r="R64" s="372">
        <f>R65</f>
        <v>413000</v>
      </c>
      <c r="S64" s="372"/>
      <c r="T64" s="372">
        <f>T65</f>
        <v>2114780</v>
      </c>
      <c r="U64" s="372"/>
      <c r="V64" s="372">
        <f>V65</f>
        <v>312000</v>
      </c>
      <c r="W64" s="372"/>
    </row>
    <row r="65" spans="1:23">
      <c r="A65" s="252"/>
      <c r="B65" s="269"/>
      <c r="C65" s="423" t="s">
        <v>59</v>
      </c>
      <c r="D65" s="423"/>
      <c r="E65" s="423"/>
      <c r="F65" s="423"/>
      <c r="G65" s="423"/>
      <c r="H65" s="423"/>
      <c r="I65" s="423"/>
      <c r="J65" s="423"/>
      <c r="K65" s="423"/>
      <c r="L65" s="257">
        <v>4</v>
      </c>
      <c r="M65" s="257">
        <v>9</v>
      </c>
      <c r="N65" s="390">
        <v>0</v>
      </c>
      <c r="O65" s="390"/>
      <c r="P65" s="380">
        <v>0</v>
      </c>
      <c r="Q65" s="380"/>
      <c r="R65" s="372">
        <f>R66</f>
        <v>413000</v>
      </c>
      <c r="S65" s="372"/>
      <c r="T65" s="372">
        <f>T66</f>
        <v>2114780</v>
      </c>
      <c r="U65" s="372"/>
      <c r="V65" s="372">
        <f>V66</f>
        <v>312000</v>
      </c>
      <c r="W65" s="372"/>
    </row>
    <row r="66" spans="1:23" ht="55.9" customHeight="1">
      <c r="A66" s="252"/>
      <c r="B66" s="269"/>
      <c r="C66" s="271"/>
      <c r="D66" s="422" t="s">
        <v>452</v>
      </c>
      <c r="E66" s="422"/>
      <c r="F66" s="422"/>
      <c r="G66" s="422"/>
      <c r="H66" s="422"/>
      <c r="I66" s="422"/>
      <c r="J66" s="422"/>
      <c r="K66" s="422"/>
      <c r="L66" s="298">
        <v>4</v>
      </c>
      <c r="M66" s="298">
        <v>9</v>
      </c>
      <c r="N66" s="382">
        <v>5800000000</v>
      </c>
      <c r="O66" s="382"/>
      <c r="P66" s="383">
        <v>0</v>
      </c>
      <c r="Q66" s="383"/>
      <c r="R66" s="373">
        <f>R68+R74</f>
        <v>413000</v>
      </c>
      <c r="S66" s="373"/>
      <c r="T66" s="373">
        <f>T68+T72+T74</f>
        <v>2114780</v>
      </c>
      <c r="U66" s="373"/>
      <c r="V66" s="373">
        <f>V68</f>
        <v>312000</v>
      </c>
      <c r="W66" s="373"/>
    </row>
    <row r="67" spans="1:23" ht="17.45" customHeight="1">
      <c r="A67" s="339"/>
      <c r="B67" s="343"/>
      <c r="C67" s="338"/>
      <c r="D67" s="330"/>
      <c r="E67" s="374" t="s">
        <v>369</v>
      </c>
      <c r="F67" s="375"/>
      <c r="G67" s="375"/>
      <c r="H67" s="375"/>
      <c r="I67" s="375"/>
      <c r="J67" s="375"/>
      <c r="K67" s="376"/>
      <c r="L67" s="342">
        <v>4</v>
      </c>
      <c r="M67" s="342">
        <v>9</v>
      </c>
      <c r="N67" s="377">
        <v>5840000000</v>
      </c>
      <c r="O67" s="377"/>
      <c r="P67" s="379">
        <v>0</v>
      </c>
      <c r="Q67" s="379"/>
      <c r="R67" s="369">
        <f>R68</f>
        <v>283000</v>
      </c>
      <c r="S67" s="369"/>
      <c r="T67" s="369">
        <f>T68</f>
        <v>297000</v>
      </c>
      <c r="U67" s="369"/>
      <c r="V67" s="369">
        <f>V68</f>
        <v>312000</v>
      </c>
      <c r="W67" s="369"/>
    </row>
    <row r="68" spans="1:23" ht="38.450000000000003" customHeight="1">
      <c r="A68" s="252"/>
      <c r="B68" s="269"/>
      <c r="C68" s="271"/>
      <c r="D68" s="299"/>
      <c r="E68" s="422" t="s">
        <v>358</v>
      </c>
      <c r="F68" s="422"/>
      <c r="G68" s="422"/>
      <c r="H68" s="422"/>
      <c r="I68" s="422"/>
      <c r="J68" s="422"/>
      <c r="K68" s="422"/>
      <c r="L68" s="298">
        <v>4</v>
      </c>
      <c r="M68" s="298">
        <v>9</v>
      </c>
      <c r="N68" s="382">
        <v>5840200000</v>
      </c>
      <c r="O68" s="382"/>
      <c r="P68" s="383">
        <v>0</v>
      </c>
      <c r="Q68" s="383"/>
      <c r="R68" s="373">
        <f>R69</f>
        <v>283000</v>
      </c>
      <c r="S68" s="373"/>
      <c r="T68" s="373">
        <f>T69</f>
        <v>297000</v>
      </c>
      <c r="U68" s="373"/>
      <c r="V68" s="373">
        <f>V69</f>
        <v>312000</v>
      </c>
      <c r="W68" s="373"/>
    </row>
    <row r="69" spans="1:23" ht="36" customHeight="1">
      <c r="A69" s="252"/>
      <c r="B69" s="269"/>
      <c r="C69" s="271"/>
      <c r="D69" s="299"/>
      <c r="E69" s="422" t="s">
        <v>76</v>
      </c>
      <c r="F69" s="422"/>
      <c r="G69" s="422"/>
      <c r="H69" s="422"/>
      <c r="I69" s="422"/>
      <c r="J69" s="422"/>
      <c r="K69" s="422"/>
      <c r="L69" s="298">
        <v>4</v>
      </c>
      <c r="M69" s="298">
        <v>9</v>
      </c>
      <c r="N69" s="382">
        <v>5840295280</v>
      </c>
      <c r="O69" s="382"/>
      <c r="P69" s="383">
        <v>0</v>
      </c>
      <c r="Q69" s="383"/>
      <c r="R69" s="373">
        <f>R70</f>
        <v>283000</v>
      </c>
      <c r="S69" s="373"/>
      <c r="T69" s="373">
        <f>T70</f>
        <v>297000</v>
      </c>
      <c r="U69" s="373"/>
      <c r="V69" s="373">
        <f>V70</f>
        <v>312000</v>
      </c>
      <c r="W69" s="373"/>
    </row>
    <row r="70" spans="1:23" ht="13.15" customHeight="1">
      <c r="A70" s="403"/>
      <c r="B70" s="418"/>
      <c r="C70" s="421"/>
      <c r="D70" s="441"/>
      <c r="E70" s="442"/>
      <c r="F70" s="422" t="s">
        <v>75</v>
      </c>
      <c r="G70" s="422"/>
      <c r="H70" s="422"/>
      <c r="I70" s="422"/>
      <c r="J70" s="422"/>
      <c r="K70" s="422"/>
      <c r="L70" s="424">
        <v>4</v>
      </c>
      <c r="M70" s="424">
        <v>9</v>
      </c>
      <c r="N70" s="382">
        <v>5840295280</v>
      </c>
      <c r="O70" s="382"/>
      <c r="P70" s="383">
        <v>240</v>
      </c>
      <c r="Q70" s="383"/>
      <c r="R70" s="373">
        <v>283000</v>
      </c>
      <c r="S70" s="373"/>
      <c r="T70" s="373">
        <v>297000</v>
      </c>
      <c r="U70" s="373"/>
      <c r="V70" s="373">
        <v>312000</v>
      </c>
      <c r="W70" s="268"/>
    </row>
    <row r="71" spans="1:23" ht="16.899999999999999" customHeight="1">
      <c r="A71" s="403"/>
      <c r="B71" s="418"/>
      <c r="C71" s="421"/>
      <c r="D71" s="441"/>
      <c r="E71" s="442"/>
      <c r="F71" s="422"/>
      <c r="G71" s="422"/>
      <c r="H71" s="422"/>
      <c r="I71" s="422"/>
      <c r="J71" s="422"/>
      <c r="K71" s="422"/>
      <c r="L71" s="424"/>
      <c r="M71" s="424"/>
      <c r="N71" s="382"/>
      <c r="O71" s="382"/>
      <c r="P71" s="383"/>
      <c r="Q71" s="383"/>
      <c r="R71" s="373"/>
      <c r="S71" s="373"/>
      <c r="T71" s="373"/>
      <c r="U71" s="373"/>
      <c r="V71" s="373"/>
      <c r="W71" s="268"/>
    </row>
    <row r="72" spans="1:23" ht="16.899999999999999" customHeight="1">
      <c r="A72" s="323"/>
      <c r="B72" s="326"/>
      <c r="C72" s="322"/>
      <c r="D72" s="324"/>
      <c r="E72" s="325"/>
      <c r="F72" s="422" t="s">
        <v>392</v>
      </c>
      <c r="G72" s="422"/>
      <c r="H72" s="422"/>
      <c r="I72" s="422"/>
      <c r="J72" s="422"/>
      <c r="K72" s="422"/>
      <c r="L72" s="424">
        <v>4</v>
      </c>
      <c r="M72" s="424">
        <v>9</v>
      </c>
      <c r="N72" s="382" t="s">
        <v>393</v>
      </c>
      <c r="O72" s="382"/>
      <c r="P72" s="383">
        <v>240</v>
      </c>
      <c r="Q72" s="383"/>
      <c r="R72" s="373">
        <v>0</v>
      </c>
      <c r="S72" s="373"/>
      <c r="T72" s="373">
        <v>1398300</v>
      </c>
      <c r="U72" s="373"/>
      <c r="V72" s="373">
        <v>0</v>
      </c>
      <c r="W72" s="331"/>
    </row>
    <row r="73" spans="1:23" ht="16.899999999999999" customHeight="1">
      <c r="A73" s="323"/>
      <c r="B73" s="326"/>
      <c r="C73" s="322"/>
      <c r="D73" s="324"/>
      <c r="E73" s="325"/>
      <c r="F73" s="422"/>
      <c r="G73" s="422"/>
      <c r="H73" s="422"/>
      <c r="I73" s="422"/>
      <c r="J73" s="422"/>
      <c r="K73" s="422"/>
      <c r="L73" s="424"/>
      <c r="M73" s="424"/>
      <c r="N73" s="382"/>
      <c r="O73" s="382"/>
      <c r="P73" s="383"/>
      <c r="Q73" s="383"/>
      <c r="R73" s="373"/>
      <c r="S73" s="373"/>
      <c r="T73" s="373"/>
      <c r="U73" s="373"/>
      <c r="V73" s="373"/>
      <c r="W73" s="331"/>
    </row>
    <row r="74" spans="1:23" ht="25.9" customHeight="1">
      <c r="A74" s="323"/>
      <c r="B74" s="326"/>
      <c r="C74" s="322"/>
      <c r="D74" s="324"/>
      <c r="E74" s="422" t="s">
        <v>390</v>
      </c>
      <c r="F74" s="422"/>
      <c r="G74" s="422"/>
      <c r="H74" s="422"/>
      <c r="I74" s="422"/>
      <c r="J74" s="422"/>
      <c r="K74" s="422"/>
      <c r="L74" s="327">
        <v>4</v>
      </c>
      <c r="M74" s="327">
        <v>9</v>
      </c>
      <c r="N74" s="481" t="s">
        <v>391</v>
      </c>
      <c r="O74" s="482"/>
      <c r="P74" s="383">
        <v>0</v>
      </c>
      <c r="Q74" s="383"/>
      <c r="R74" s="373">
        <f>R75</f>
        <v>130000</v>
      </c>
      <c r="S74" s="373"/>
      <c r="T74" s="373">
        <f>T75</f>
        <v>419480</v>
      </c>
      <c r="U74" s="373"/>
      <c r="V74" s="373">
        <f>V75</f>
        <v>0</v>
      </c>
      <c r="W74" s="373"/>
    </row>
    <row r="75" spans="1:23" ht="36" customHeight="1">
      <c r="A75" s="323"/>
      <c r="B75" s="326"/>
      <c r="C75" s="322"/>
      <c r="D75" s="324"/>
      <c r="E75" s="422" t="s">
        <v>75</v>
      </c>
      <c r="F75" s="422"/>
      <c r="G75" s="422"/>
      <c r="H75" s="422"/>
      <c r="I75" s="422"/>
      <c r="J75" s="422"/>
      <c r="K75" s="422"/>
      <c r="L75" s="327">
        <v>4</v>
      </c>
      <c r="M75" s="327">
        <v>9</v>
      </c>
      <c r="N75" s="481" t="s">
        <v>391</v>
      </c>
      <c r="O75" s="482"/>
      <c r="P75" s="383">
        <v>240</v>
      </c>
      <c r="Q75" s="383"/>
      <c r="R75" s="373">
        <v>130000</v>
      </c>
      <c r="S75" s="373"/>
      <c r="T75" s="373">
        <v>419480</v>
      </c>
      <c r="U75" s="373"/>
      <c r="V75" s="373">
        <v>0</v>
      </c>
      <c r="W75" s="373"/>
    </row>
    <row r="76" spans="1:23">
      <c r="A76" s="252"/>
      <c r="B76" s="425" t="s">
        <v>196</v>
      </c>
      <c r="C76" s="423"/>
      <c r="D76" s="423"/>
      <c r="E76" s="423"/>
      <c r="F76" s="423"/>
      <c r="G76" s="423"/>
      <c r="H76" s="423"/>
      <c r="I76" s="423"/>
      <c r="J76" s="423"/>
      <c r="K76" s="423"/>
      <c r="L76" s="257">
        <v>5</v>
      </c>
      <c r="M76" s="257">
        <v>0</v>
      </c>
      <c r="N76" s="390">
        <v>0</v>
      </c>
      <c r="O76" s="390"/>
      <c r="P76" s="380">
        <v>0</v>
      </c>
      <c r="Q76" s="380"/>
      <c r="R76" s="370">
        <f>R77</f>
        <v>200000</v>
      </c>
      <c r="S76" s="370"/>
      <c r="T76" s="370">
        <f>T77</f>
        <v>50000</v>
      </c>
      <c r="U76" s="370"/>
      <c r="V76" s="370">
        <f>V77</f>
        <v>50000</v>
      </c>
      <c r="W76" s="370"/>
    </row>
    <row r="77" spans="1:23">
      <c r="A77" s="252"/>
      <c r="B77" s="269"/>
      <c r="C77" s="423" t="s">
        <v>193</v>
      </c>
      <c r="D77" s="423"/>
      <c r="E77" s="423"/>
      <c r="F77" s="423"/>
      <c r="G77" s="423"/>
      <c r="H77" s="423"/>
      <c r="I77" s="423"/>
      <c r="J77" s="423"/>
      <c r="K77" s="423"/>
      <c r="L77" s="257">
        <v>5</v>
      </c>
      <c r="M77" s="257">
        <v>3</v>
      </c>
      <c r="N77" s="390">
        <v>0</v>
      </c>
      <c r="O77" s="390"/>
      <c r="P77" s="380">
        <v>0</v>
      </c>
      <c r="Q77" s="380"/>
      <c r="R77" s="370">
        <f>R78</f>
        <v>200000</v>
      </c>
      <c r="S77" s="370"/>
      <c r="T77" s="370">
        <f>T78</f>
        <v>50000</v>
      </c>
      <c r="U77" s="370"/>
      <c r="V77" s="370">
        <f>V78</f>
        <v>50000</v>
      </c>
      <c r="W77" s="370"/>
    </row>
    <row r="78" spans="1:23" ht="54" customHeight="1">
      <c r="A78" s="252"/>
      <c r="B78" s="269"/>
      <c r="C78" s="271"/>
      <c r="D78" s="381" t="s">
        <v>452</v>
      </c>
      <c r="E78" s="381"/>
      <c r="F78" s="381"/>
      <c r="G78" s="381"/>
      <c r="H78" s="381"/>
      <c r="I78" s="381"/>
      <c r="J78" s="381"/>
      <c r="K78" s="381"/>
      <c r="L78" s="258">
        <v>5</v>
      </c>
      <c r="M78" s="258">
        <v>3</v>
      </c>
      <c r="N78" s="377">
        <v>5800000000</v>
      </c>
      <c r="O78" s="377"/>
      <c r="P78" s="379">
        <v>0</v>
      </c>
      <c r="Q78" s="379"/>
      <c r="R78" s="369">
        <f>R80</f>
        <v>200000</v>
      </c>
      <c r="S78" s="369"/>
      <c r="T78" s="369">
        <f>T80</f>
        <v>50000</v>
      </c>
      <c r="U78" s="369"/>
      <c r="V78" s="369">
        <f>V80</f>
        <v>50000</v>
      </c>
      <c r="W78" s="369"/>
    </row>
    <row r="79" spans="1:23" ht="17.45" customHeight="1">
      <c r="A79" s="339"/>
      <c r="B79" s="343"/>
      <c r="C79" s="338"/>
      <c r="D79" s="330"/>
      <c r="E79" s="374" t="s">
        <v>369</v>
      </c>
      <c r="F79" s="375"/>
      <c r="G79" s="375"/>
      <c r="H79" s="375"/>
      <c r="I79" s="375"/>
      <c r="J79" s="375"/>
      <c r="K79" s="376"/>
      <c r="L79" s="342">
        <v>5</v>
      </c>
      <c r="M79" s="342">
        <v>3</v>
      </c>
      <c r="N79" s="377">
        <v>5840000000</v>
      </c>
      <c r="O79" s="377"/>
      <c r="P79" s="379">
        <v>0</v>
      </c>
      <c r="Q79" s="379"/>
      <c r="R79" s="369">
        <f>R80</f>
        <v>200000</v>
      </c>
      <c r="S79" s="369"/>
      <c r="T79" s="369">
        <f>T80</f>
        <v>50000</v>
      </c>
      <c r="U79" s="369"/>
      <c r="V79" s="369">
        <f>V80</f>
        <v>50000</v>
      </c>
      <c r="W79" s="369"/>
    </row>
    <row r="80" spans="1:23" ht="30.75" customHeight="1">
      <c r="A80" s="252"/>
      <c r="B80" s="269"/>
      <c r="C80" s="271"/>
      <c r="D80" s="374" t="s">
        <v>388</v>
      </c>
      <c r="E80" s="375"/>
      <c r="F80" s="375"/>
      <c r="G80" s="375"/>
      <c r="H80" s="375"/>
      <c r="I80" s="375"/>
      <c r="J80" s="375"/>
      <c r="K80" s="376"/>
      <c r="L80" s="258">
        <v>5</v>
      </c>
      <c r="M80" s="258">
        <v>3</v>
      </c>
      <c r="N80" s="377">
        <v>5840300000</v>
      </c>
      <c r="O80" s="377"/>
      <c r="P80" s="379">
        <v>0</v>
      </c>
      <c r="Q80" s="379"/>
      <c r="R80" s="369">
        <f>R81+R83+R85+R87+R89</f>
        <v>200000</v>
      </c>
      <c r="S80" s="369"/>
      <c r="T80" s="369">
        <f>T81+T83+T85+T87+T89</f>
        <v>50000</v>
      </c>
      <c r="U80" s="369"/>
      <c r="V80" s="369">
        <f>V81+V83+V85+V87+V89</f>
        <v>50000</v>
      </c>
      <c r="W80" s="369"/>
    </row>
    <row r="81" spans="1:23" ht="30.6" customHeight="1">
      <c r="A81" s="317"/>
      <c r="B81" s="318"/>
      <c r="C81" s="320"/>
      <c r="D81" s="374" t="s">
        <v>359</v>
      </c>
      <c r="E81" s="375"/>
      <c r="F81" s="375"/>
      <c r="G81" s="375"/>
      <c r="H81" s="375"/>
      <c r="I81" s="375"/>
      <c r="J81" s="375"/>
      <c r="K81" s="376"/>
      <c r="L81" s="319">
        <v>5</v>
      </c>
      <c r="M81" s="319">
        <v>3</v>
      </c>
      <c r="N81" s="377">
        <v>5840390010</v>
      </c>
      <c r="O81" s="377"/>
      <c r="P81" s="379">
        <v>0</v>
      </c>
      <c r="Q81" s="379"/>
      <c r="R81" s="369">
        <f>R82</f>
        <v>50000</v>
      </c>
      <c r="S81" s="369"/>
      <c r="T81" s="369">
        <f>T82</f>
        <v>0</v>
      </c>
      <c r="U81" s="369"/>
      <c r="V81" s="315">
        <f>V82</f>
        <v>0</v>
      </c>
      <c r="W81" s="268"/>
    </row>
    <row r="82" spans="1:23" ht="31.9" customHeight="1">
      <c r="A82" s="317"/>
      <c r="B82" s="318"/>
      <c r="C82" s="320"/>
      <c r="D82" s="374" t="s">
        <v>75</v>
      </c>
      <c r="E82" s="375"/>
      <c r="F82" s="375"/>
      <c r="G82" s="375"/>
      <c r="H82" s="375"/>
      <c r="I82" s="375"/>
      <c r="J82" s="375"/>
      <c r="K82" s="376"/>
      <c r="L82" s="319">
        <v>5</v>
      </c>
      <c r="M82" s="319">
        <v>3</v>
      </c>
      <c r="N82" s="377">
        <v>5840390010</v>
      </c>
      <c r="O82" s="377"/>
      <c r="P82" s="379">
        <v>240</v>
      </c>
      <c r="Q82" s="379"/>
      <c r="R82" s="369">
        <v>50000</v>
      </c>
      <c r="S82" s="369"/>
      <c r="T82" s="369">
        <v>0</v>
      </c>
      <c r="U82" s="369"/>
      <c r="V82" s="315">
        <v>0</v>
      </c>
      <c r="W82" s="268"/>
    </row>
    <row r="83" spans="1:23" ht="31.15" customHeight="1">
      <c r="A83" s="317"/>
      <c r="B83" s="318"/>
      <c r="C83" s="320"/>
      <c r="D83" s="374" t="s">
        <v>360</v>
      </c>
      <c r="E83" s="375"/>
      <c r="F83" s="375"/>
      <c r="G83" s="375"/>
      <c r="H83" s="375"/>
      <c r="I83" s="375"/>
      <c r="J83" s="375"/>
      <c r="K83" s="376"/>
      <c r="L83" s="319">
        <v>5</v>
      </c>
      <c r="M83" s="319">
        <v>3</v>
      </c>
      <c r="N83" s="377">
        <v>5840390030</v>
      </c>
      <c r="O83" s="377"/>
      <c r="P83" s="379">
        <v>0</v>
      </c>
      <c r="Q83" s="379"/>
      <c r="R83" s="369">
        <f>R84</f>
        <v>50000</v>
      </c>
      <c r="S83" s="369"/>
      <c r="T83" s="369">
        <f>T84</f>
        <v>0</v>
      </c>
      <c r="U83" s="369"/>
      <c r="V83" s="315">
        <f>V84</f>
        <v>0</v>
      </c>
      <c r="W83" s="268"/>
    </row>
    <row r="84" spans="1:23" ht="33.6" customHeight="1">
      <c r="A84" s="317"/>
      <c r="B84" s="318"/>
      <c r="C84" s="320"/>
      <c r="D84" s="374" t="s">
        <v>75</v>
      </c>
      <c r="E84" s="375"/>
      <c r="F84" s="375"/>
      <c r="G84" s="375"/>
      <c r="H84" s="375"/>
      <c r="I84" s="375"/>
      <c r="J84" s="375"/>
      <c r="K84" s="376"/>
      <c r="L84" s="319">
        <v>5</v>
      </c>
      <c r="M84" s="319">
        <v>3</v>
      </c>
      <c r="N84" s="377">
        <v>5840390030</v>
      </c>
      <c r="O84" s="377"/>
      <c r="P84" s="379">
        <v>240</v>
      </c>
      <c r="Q84" s="379"/>
      <c r="R84" s="369">
        <v>50000</v>
      </c>
      <c r="S84" s="369"/>
      <c r="T84" s="369">
        <v>0</v>
      </c>
      <c r="U84" s="369"/>
      <c r="V84" s="315">
        <v>0</v>
      </c>
      <c r="W84" s="268"/>
    </row>
    <row r="85" spans="1:23" ht="48.6" customHeight="1">
      <c r="A85" s="317"/>
      <c r="B85" s="318"/>
      <c r="C85" s="320"/>
      <c r="D85" s="374" t="s">
        <v>361</v>
      </c>
      <c r="E85" s="375"/>
      <c r="F85" s="375"/>
      <c r="G85" s="375"/>
      <c r="H85" s="375"/>
      <c r="I85" s="375"/>
      <c r="J85" s="375"/>
      <c r="K85" s="376"/>
      <c r="L85" s="319">
        <v>5</v>
      </c>
      <c r="M85" s="319">
        <v>3</v>
      </c>
      <c r="N85" s="377">
        <v>5840390050</v>
      </c>
      <c r="O85" s="377"/>
      <c r="P85" s="379">
        <v>0</v>
      </c>
      <c r="Q85" s="379"/>
      <c r="R85" s="369">
        <f>R86</f>
        <v>50000</v>
      </c>
      <c r="S85" s="369"/>
      <c r="T85" s="369">
        <f>T86</f>
        <v>0</v>
      </c>
      <c r="U85" s="369"/>
      <c r="V85" s="315">
        <f>V86</f>
        <v>0</v>
      </c>
      <c r="W85" s="268"/>
    </row>
    <row r="86" spans="1:23" ht="32.450000000000003" customHeight="1">
      <c r="A86" s="317"/>
      <c r="B86" s="318"/>
      <c r="C86" s="320"/>
      <c r="D86" s="374" t="s">
        <v>75</v>
      </c>
      <c r="E86" s="375"/>
      <c r="F86" s="375"/>
      <c r="G86" s="375"/>
      <c r="H86" s="375"/>
      <c r="I86" s="375"/>
      <c r="J86" s="375"/>
      <c r="K86" s="376"/>
      <c r="L86" s="319">
        <v>5</v>
      </c>
      <c r="M86" s="319">
        <v>3</v>
      </c>
      <c r="N86" s="377">
        <v>5840390050</v>
      </c>
      <c r="O86" s="377"/>
      <c r="P86" s="379">
        <v>240</v>
      </c>
      <c r="Q86" s="379"/>
      <c r="R86" s="369">
        <v>50000</v>
      </c>
      <c r="S86" s="369"/>
      <c r="T86" s="369">
        <v>0</v>
      </c>
      <c r="U86" s="369"/>
      <c r="V86" s="315">
        <v>0</v>
      </c>
      <c r="W86" s="268"/>
    </row>
    <row r="87" spans="1:23" ht="33.6" customHeight="1">
      <c r="A87" s="252"/>
      <c r="B87" s="269"/>
      <c r="C87" s="271"/>
      <c r="D87" s="271"/>
      <c r="E87" s="378" t="s">
        <v>372</v>
      </c>
      <c r="F87" s="378"/>
      <c r="G87" s="378"/>
      <c r="H87" s="378"/>
      <c r="I87" s="378"/>
      <c r="J87" s="378"/>
      <c r="K87" s="378"/>
      <c r="L87" s="258">
        <v>5</v>
      </c>
      <c r="M87" s="258">
        <v>3</v>
      </c>
      <c r="N87" s="377">
        <v>5840395310</v>
      </c>
      <c r="O87" s="377"/>
      <c r="P87" s="379">
        <v>0</v>
      </c>
      <c r="Q87" s="379"/>
      <c r="R87" s="369">
        <f>R88</f>
        <v>50000</v>
      </c>
      <c r="S87" s="369"/>
      <c r="T87" s="369">
        <f>T88</f>
        <v>50000</v>
      </c>
      <c r="U87" s="369"/>
      <c r="V87" s="262">
        <f>V88</f>
        <v>50000</v>
      </c>
      <c r="W87" s="268"/>
    </row>
    <row r="88" spans="1:23" ht="30.6" customHeight="1">
      <c r="A88" s="252"/>
      <c r="B88" s="269"/>
      <c r="C88" s="271"/>
      <c r="D88" s="271"/>
      <c r="E88" s="378" t="s">
        <v>75</v>
      </c>
      <c r="F88" s="378"/>
      <c r="G88" s="378"/>
      <c r="H88" s="378"/>
      <c r="I88" s="378"/>
      <c r="J88" s="378"/>
      <c r="K88" s="378"/>
      <c r="L88" s="258">
        <v>5</v>
      </c>
      <c r="M88" s="258">
        <v>3</v>
      </c>
      <c r="N88" s="377">
        <v>5840395310</v>
      </c>
      <c r="O88" s="377"/>
      <c r="P88" s="379">
        <v>240</v>
      </c>
      <c r="Q88" s="379"/>
      <c r="R88" s="369">
        <v>50000</v>
      </c>
      <c r="S88" s="369"/>
      <c r="T88" s="369">
        <v>50000</v>
      </c>
      <c r="U88" s="369"/>
      <c r="V88" s="262">
        <v>50000</v>
      </c>
      <c r="W88" s="268"/>
    </row>
    <row r="89" spans="1:23" ht="75.599999999999994" customHeight="1">
      <c r="A89" s="317"/>
      <c r="B89" s="318"/>
      <c r="C89" s="320"/>
      <c r="D89" s="320"/>
      <c r="E89" s="378" t="s">
        <v>323</v>
      </c>
      <c r="F89" s="378"/>
      <c r="G89" s="378"/>
      <c r="H89" s="378"/>
      <c r="I89" s="378"/>
      <c r="J89" s="378"/>
      <c r="K89" s="378"/>
      <c r="L89" s="319">
        <v>5</v>
      </c>
      <c r="M89" s="319">
        <v>3</v>
      </c>
      <c r="N89" s="377" t="s">
        <v>389</v>
      </c>
      <c r="O89" s="377"/>
      <c r="P89" s="316"/>
      <c r="Q89" s="316">
        <v>0</v>
      </c>
      <c r="R89" s="369">
        <f>R90</f>
        <v>0</v>
      </c>
      <c r="S89" s="369"/>
      <c r="T89" s="369">
        <f>T90</f>
        <v>0</v>
      </c>
      <c r="U89" s="369"/>
      <c r="V89" s="315">
        <f>V90</f>
        <v>0</v>
      </c>
      <c r="W89" s="331"/>
    </row>
    <row r="90" spans="1:23" ht="30.6" customHeight="1">
      <c r="A90" s="317"/>
      <c r="B90" s="318"/>
      <c r="C90" s="320"/>
      <c r="D90" s="320"/>
      <c r="E90" s="378" t="s">
        <v>75</v>
      </c>
      <c r="F90" s="378"/>
      <c r="G90" s="378"/>
      <c r="H90" s="378"/>
      <c r="I90" s="378"/>
      <c r="J90" s="378"/>
      <c r="K90" s="378"/>
      <c r="L90" s="319">
        <v>5</v>
      </c>
      <c r="M90" s="319">
        <v>3</v>
      </c>
      <c r="N90" s="377" t="s">
        <v>389</v>
      </c>
      <c r="O90" s="377"/>
      <c r="P90" s="316"/>
      <c r="Q90" s="316">
        <v>240</v>
      </c>
      <c r="R90" s="369">
        <v>0</v>
      </c>
      <c r="S90" s="369"/>
      <c r="T90" s="369">
        <v>0</v>
      </c>
      <c r="U90" s="369"/>
      <c r="V90" s="315">
        <v>0</v>
      </c>
      <c r="W90" s="331"/>
    </row>
    <row r="91" spans="1:23">
      <c r="A91" s="252"/>
      <c r="B91" s="425" t="s">
        <v>60</v>
      </c>
      <c r="C91" s="423"/>
      <c r="D91" s="423"/>
      <c r="E91" s="423"/>
      <c r="F91" s="423"/>
      <c r="G91" s="423"/>
      <c r="H91" s="423"/>
      <c r="I91" s="423"/>
      <c r="J91" s="423"/>
      <c r="K91" s="423"/>
      <c r="L91" s="257">
        <v>8</v>
      </c>
      <c r="M91" s="257">
        <v>0</v>
      </c>
      <c r="N91" s="390">
        <v>0</v>
      </c>
      <c r="O91" s="390"/>
      <c r="P91" s="380">
        <v>0</v>
      </c>
      <c r="Q91" s="380"/>
      <c r="R91" s="372">
        <f>R92</f>
        <v>1123000</v>
      </c>
      <c r="S91" s="372"/>
      <c r="T91" s="372">
        <f>T92</f>
        <v>1123000</v>
      </c>
      <c r="U91" s="372"/>
      <c r="V91" s="372">
        <f>V92</f>
        <v>1123000</v>
      </c>
      <c r="W91" s="372"/>
    </row>
    <row r="92" spans="1:23">
      <c r="A92" s="252"/>
      <c r="B92" s="269"/>
      <c r="C92" s="423" t="s">
        <v>61</v>
      </c>
      <c r="D92" s="423"/>
      <c r="E92" s="423"/>
      <c r="F92" s="423"/>
      <c r="G92" s="423"/>
      <c r="H92" s="423"/>
      <c r="I92" s="423"/>
      <c r="J92" s="423"/>
      <c r="K92" s="423"/>
      <c r="L92" s="257">
        <v>8</v>
      </c>
      <c r="M92" s="257">
        <v>1</v>
      </c>
      <c r="N92" s="390">
        <v>0</v>
      </c>
      <c r="O92" s="390"/>
      <c r="P92" s="380">
        <v>0</v>
      </c>
      <c r="Q92" s="380"/>
      <c r="R92" s="372">
        <f>R93</f>
        <v>1123000</v>
      </c>
      <c r="S92" s="372"/>
      <c r="T92" s="372">
        <f>T93</f>
        <v>1123000</v>
      </c>
      <c r="U92" s="372"/>
      <c r="V92" s="372">
        <f>V93</f>
        <v>1123000</v>
      </c>
      <c r="W92" s="372"/>
    </row>
    <row r="93" spans="1:23" ht="60" customHeight="1">
      <c r="A93" s="252"/>
      <c r="B93" s="269"/>
      <c r="C93" s="271"/>
      <c r="D93" s="381" t="s">
        <v>452</v>
      </c>
      <c r="E93" s="381"/>
      <c r="F93" s="381"/>
      <c r="G93" s="381"/>
      <c r="H93" s="381"/>
      <c r="I93" s="381"/>
      <c r="J93" s="381"/>
      <c r="K93" s="381"/>
      <c r="L93" s="258">
        <v>8</v>
      </c>
      <c r="M93" s="258">
        <v>1</v>
      </c>
      <c r="N93" s="377">
        <v>5800000000</v>
      </c>
      <c r="O93" s="377"/>
      <c r="P93" s="379">
        <v>0</v>
      </c>
      <c r="Q93" s="379"/>
      <c r="R93" s="369">
        <f>R95</f>
        <v>1123000</v>
      </c>
      <c r="S93" s="369"/>
      <c r="T93" s="369">
        <f>T95</f>
        <v>1123000</v>
      </c>
      <c r="U93" s="369"/>
      <c r="V93" s="369">
        <f>V95</f>
        <v>1123000</v>
      </c>
      <c r="W93" s="369"/>
    </row>
    <row r="94" spans="1:23" ht="17.45" customHeight="1">
      <c r="A94" s="339"/>
      <c r="B94" s="343"/>
      <c r="C94" s="338"/>
      <c r="D94" s="330"/>
      <c r="E94" s="374" t="s">
        <v>369</v>
      </c>
      <c r="F94" s="375"/>
      <c r="G94" s="375"/>
      <c r="H94" s="375"/>
      <c r="I94" s="375"/>
      <c r="J94" s="375"/>
      <c r="K94" s="376"/>
      <c r="L94" s="342">
        <v>8</v>
      </c>
      <c r="M94" s="342">
        <v>1</v>
      </c>
      <c r="N94" s="377">
        <v>5840000000</v>
      </c>
      <c r="O94" s="377"/>
      <c r="P94" s="379">
        <v>0</v>
      </c>
      <c r="Q94" s="379"/>
      <c r="R94" s="369">
        <f>R95</f>
        <v>1123000</v>
      </c>
      <c r="S94" s="369"/>
      <c r="T94" s="369">
        <f>T95</f>
        <v>1123000</v>
      </c>
      <c r="U94" s="369"/>
      <c r="V94" s="369">
        <f>V95</f>
        <v>1123000</v>
      </c>
      <c r="W94" s="369"/>
    </row>
    <row r="95" spans="1:23" ht="33" customHeight="1">
      <c r="A95" s="252"/>
      <c r="B95" s="269"/>
      <c r="C95" s="271"/>
      <c r="D95" s="271"/>
      <c r="E95" s="378" t="s">
        <v>364</v>
      </c>
      <c r="F95" s="378"/>
      <c r="G95" s="378"/>
      <c r="H95" s="378"/>
      <c r="I95" s="378"/>
      <c r="J95" s="378"/>
      <c r="K95" s="378"/>
      <c r="L95" s="258">
        <v>8</v>
      </c>
      <c r="M95" s="258">
        <v>1</v>
      </c>
      <c r="N95" s="377">
        <v>5840400000</v>
      </c>
      <c r="O95" s="377"/>
      <c r="P95" s="379">
        <v>0</v>
      </c>
      <c r="Q95" s="379"/>
      <c r="R95" s="369">
        <f>R97+R99+R101+R103</f>
        <v>1123000</v>
      </c>
      <c r="S95" s="369"/>
      <c r="T95" s="369">
        <f>T97+T99+T101+T103</f>
        <v>1123000</v>
      </c>
      <c r="U95" s="369"/>
      <c r="V95" s="369">
        <f>V97+V99+V101+V103</f>
        <v>1123000</v>
      </c>
      <c r="W95" s="369"/>
    </row>
    <row r="96" spans="1:23" ht="42.75" customHeight="1">
      <c r="A96" s="252"/>
      <c r="B96" s="269"/>
      <c r="C96" s="243"/>
      <c r="D96" s="243"/>
      <c r="E96" s="260"/>
      <c r="F96" s="260"/>
      <c r="G96" s="378" t="s">
        <v>198</v>
      </c>
      <c r="H96" s="378"/>
      <c r="I96" s="378"/>
      <c r="J96" s="378"/>
      <c r="K96" s="378"/>
      <c r="L96" s="258">
        <v>8</v>
      </c>
      <c r="M96" s="258">
        <v>1</v>
      </c>
      <c r="N96" s="377">
        <v>5840475080</v>
      </c>
      <c r="O96" s="377"/>
      <c r="P96" s="379">
        <v>0</v>
      </c>
      <c r="Q96" s="379"/>
      <c r="R96" s="369">
        <v>0</v>
      </c>
      <c r="S96" s="369"/>
      <c r="T96" s="369">
        <v>0</v>
      </c>
      <c r="U96" s="369"/>
      <c r="V96" s="262">
        <v>0</v>
      </c>
      <c r="W96" s="268"/>
    </row>
    <row r="97" spans="1:23">
      <c r="A97" s="252"/>
      <c r="B97" s="269"/>
      <c r="C97" s="271"/>
      <c r="D97" s="271"/>
      <c r="E97" s="260"/>
      <c r="F97" s="260"/>
      <c r="G97" s="378" t="s">
        <v>47</v>
      </c>
      <c r="H97" s="378"/>
      <c r="I97" s="378"/>
      <c r="J97" s="378"/>
      <c r="K97" s="378"/>
      <c r="L97" s="258">
        <v>8</v>
      </c>
      <c r="M97" s="258">
        <v>1</v>
      </c>
      <c r="N97" s="377">
        <v>5840475080</v>
      </c>
      <c r="O97" s="377"/>
      <c r="P97" s="379">
        <v>540</v>
      </c>
      <c r="Q97" s="379"/>
      <c r="R97" s="369">
        <v>836000</v>
      </c>
      <c r="S97" s="369"/>
      <c r="T97" s="369">
        <v>1023000</v>
      </c>
      <c r="U97" s="369"/>
      <c r="V97" s="262">
        <v>1023000</v>
      </c>
      <c r="W97" s="268"/>
    </row>
    <row r="98" spans="1:23">
      <c r="A98" s="317"/>
      <c r="B98" s="318"/>
      <c r="C98" s="320"/>
      <c r="D98" s="320"/>
      <c r="E98" s="321"/>
      <c r="F98" s="321"/>
      <c r="G98" s="378" t="s">
        <v>373</v>
      </c>
      <c r="H98" s="378"/>
      <c r="I98" s="378"/>
      <c r="J98" s="378"/>
      <c r="K98" s="378"/>
      <c r="L98" s="319">
        <v>8</v>
      </c>
      <c r="M98" s="319">
        <v>1</v>
      </c>
      <c r="N98" s="377">
        <v>5840495110</v>
      </c>
      <c r="O98" s="377"/>
      <c r="P98" s="316"/>
      <c r="Q98" s="316">
        <v>0</v>
      </c>
      <c r="R98" s="369">
        <v>0</v>
      </c>
      <c r="S98" s="369"/>
      <c r="T98" s="369">
        <v>0</v>
      </c>
      <c r="U98" s="369"/>
      <c r="V98" s="315">
        <v>0</v>
      </c>
      <c r="W98" s="268"/>
    </row>
    <row r="99" spans="1:23" ht="40.9" customHeight="1">
      <c r="A99" s="317"/>
      <c r="B99" s="318"/>
      <c r="C99" s="320"/>
      <c r="D99" s="320"/>
      <c r="E99" s="321"/>
      <c r="F99" s="321"/>
      <c r="G99" s="321"/>
      <c r="H99" s="374" t="s">
        <v>75</v>
      </c>
      <c r="I99" s="375"/>
      <c r="J99" s="375"/>
      <c r="K99" s="376"/>
      <c r="L99" s="319">
        <v>8</v>
      </c>
      <c r="M99" s="319">
        <v>1</v>
      </c>
      <c r="N99" s="377">
        <v>5840495110</v>
      </c>
      <c r="O99" s="377"/>
      <c r="P99" s="316"/>
      <c r="Q99" s="316">
        <v>240</v>
      </c>
      <c r="R99" s="369">
        <v>0</v>
      </c>
      <c r="S99" s="369"/>
      <c r="T99" s="369">
        <v>0</v>
      </c>
      <c r="U99" s="369"/>
      <c r="V99" s="315">
        <v>0</v>
      </c>
      <c r="W99" s="268"/>
    </row>
    <row r="100" spans="1:23" ht="34.9" customHeight="1">
      <c r="A100" s="284"/>
      <c r="B100" s="285"/>
      <c r="C100" s="286"/>
      <c r="D100" s="286"/>
      <c r="E100" s="287"/>
      <c r="F100" s="287"/>
      <c r="G100" s="287"/>
      <c r="H100" s="378" t="s">
        <v>366</v>
      </c>
      <c r="I100" s="378"/>
      <c r="J100" s="378"/>
      <c r="K100" s="378"/>
      <c r="L100" s="306">
        <v>8</v>
      </c>
      <c r="M100" s="306">
        <v>1</v>
      </c>
      <c r="N100" s="377">
        <v>5840495220</v>
      </c>
      <c r="O100" s="377"/>
      <c r="P100" s="379">
        <v>0</v>
      </c>
      <c r="Q100" s="379"/>
      <c r="R100" s="369">
        <f>R101</f>
        <v>100000</v>
      </c>
      <c r="S100" s="369"/>
      <c r="T100" s="369">
        <f>T101</f>
        <v>100000</v>
      </c>
      <c r="U100" s="369"/>
      <c r="V100" s="303">
        <f>V101</f>
        <v>100000</v>
      </c>
      <c r="W100" s="268"/>
    </row>
    <row r="101" spans="1:23" ht="31.15" customHeight="1">
      <c r="A101" s="284"/>
      <c r="B101" s="285"/>
      <c r="C101" s="286"/>
      <c r="D101" s="286"/>
      <c r="E101" s="287"/>
      <c r="F101" s="287"/>
      <c r="G101" s="287"/>
      <c r="H101" s="374" t="s">
        <v>75</v>
      </c>
      <c r="I101" s="375"/>
      <c r="J101" s="375"/>
      <c r="K101" s="376"/>
      <c r="L101" s="306">
        <v>8</v>
      </c>
      <c r="M101" s="306">
        <v>1</v>
      </c>
      <c r="N101" s="377">
        <v>5840495220</v>
      </c>
      <c r="O101" s="377"/>
      <c r="P101" s="305">
        <v>240</v>
      </c>
      <c r="Q101" s="305">
        <v>240</v>
      </c>
      <c r="R101" s="369">
        <v>100000</v>
      </c>
      <c r="S101" s="369"/>
      <c r="T101" s="369">
        <v>100000</v>
      </c>
      <c r="U101" s="369"/>
      <c r="V101" s="303">
        <v>100000</v>
      </c>
      <c r="W101" s="268"/>
    </row>
    <row r="102" spans="1:23">
      <c r="A102" s="304"/>
      <c r="B102" s="307"/>
      <c r="C102" s="301"/>
      <c r="D102" s="301"/>
      <c r="E102" s="302"/>
      <c r="F102" s="302"/>
      <c r="G102" s="302"/>
      <c r="H102" s="374" t="s">
        <v>317</v>
      </c>
      <c r="I102" s="375"/>
      <c r="J102" s="375"/>
      <c r="K102" s="376"/>
      <c r="L102" s="306">
        <v>8</v>
      </c>
      <c r="M102" s="306">
        <v>1</v>
      </c>
      <c r="N102" s="431">
        <v>5840497030</v>
      </c>
      <c r="O102" s="432"/>
      <c r="P102" s="305"/>
      <c r="Q102" s="305">
        <v>0</v>
      </c>
      <c r="R102" s="386">
        <f>R103</f>
        <v>187000</v>
      </c>
      <c r="S102" s="387"/>
      <c r="T102" s="386">
        <f>T103</f>
        <v>0</v>
      </c>
      <c r="U102" s="387"/>
      <c r="V102" s="303">
        <f>V103</f>
        <v>0</v>
      </c>
      <c r="W102" s="268"/>
    </row>
    <row r="103" spans="1:23">
      <c r="A103" s="304"/>
      <c r="B103" s="307"/>
      <c r="C103" s="301"/>
      <c r="D103" s="301"/>
      <c r="E103" s="302"/>
      <c r="F103" s="302"/>
      <c r="G103" s="302"/>
      <c r="H103" s="374" t="s">
        <v>47</v>
      </c>
      <c r="I103" s="375"/>
      <c r="J103" s="375"/>
      <c r="K103" s="376"/>
      <c r="L103" s="306">
        <v>8</v>
      </c>
      <c r="M103" s="306">
        <v>1</v>
      </c>
      <c r="N103" s="431">
        <v>5840497030</v>
      </c>
      <c r="O103" s="432"/>
      <c r="P103" s="305"/>
      <c r="Q103" s="305">
        <v>540</v>
      </c>
      <c r="R103" s="386">
        <v>187000</v>
      </c>
      <c r="S103" s="387"/>
      <c r="T103" s="386">
        <v>0</v>
      </c>
      <c r="U103" s="387"/>
      <c r="V103" s="303">
        <v>0</v>
      </c>
      <c r="W103" s="268"/>
    </row>
    <row r="104" spans="1:23">
      <c r="A104" s="403"/>
      <c r="B104" s="406" t="s">
        <v>261</v>
      </c>
      <c r="C104" s="407"/>
      <c r="D104" s="407"/>
      <c r="E104" s="407"/>
      <c r="F104" s="407"/>
      <c r="G104" s="407"/>
      <c r="H104" s="407"/>
      <c r="I104" s="407"/>
      <c r="J104" s="407"/>
      <c r="K104" s="407"/>
      <c r="L104" s="445" t="s">
        <v>262</v>
      </c>
      <c r="M104" s="445" t="s">
        <v>262</v>
      </c>
      <c r="N104" s="445" t="s">
        <v>262</v>
      </c>
      <c r="O104" s="445"/>
      <c r="P104" s="447" t="s">
        <v>262</v>
      </c>
      <c r="Q104" s="447"/>
      <c r="R104" s="449">
        <f>R91+R76+R64+R55+R11</f>
        <v>3421000</v>
      </c>
      <c r="S104" s="450"/>
      <c r="T104" s="449">
        <f>T91+T76+T64+T55+T11</f>
        <v>4974280</v>
      </c>
      <c r="U104" s="450"/>
      <c r="V104" s="455">
        <f>V91+V76+V64+V55+V11</f>
        <v>3224400</v>
      </c>
      <c r="W104" s="254"/>
    </row>
    <row r="105" spans="1:23" ht="6" customHeight="1" thickBot="1">
      <c r="A105" s="403"/>
      <c r="B105" s="443"/>
      <c r="C105" s="444"/>
      <c r="D105" s="444"/>
      <c r="E105" s="444"/>
      <c r="F105" s="444"/>
      <c r="G105" s="444"/>
      <c r="H105" s="444"/>
      <c r="I105" s="444"/>
      <c r="J105" s="444"/>
      <c r="K105" s="444"/>
      <c r="L105" s="446"/>
      <c r="M105" s="446"/>
      <c r="N105" s="446"/>
      <c r="O105" s="446"/>
      <c r="P105" s="448"/>
      <c r="Q105" s="448"/>
      <c r="R105" s="451"/>
      <c r="S105" s="452"/>
      <c r="T105" s="451"/>
      <c r="U105" s="452"/>
      <c r="V105" s="456"/>
      <c r="W105" s="255"/>
    </row>
    <row r="106" spans="1:23">
      <c r="A106" s="100"/>
      <c r="B106" s="100"/>
      <c r="C106" s="453"/>
      <c r="D106" s="453"/>
      <c r="E106" s="453"/>
      <c r="F106" s="453"/>
      <c r="G106" s="242"/>
      <c r="H106" s="453"/>
      <c r="I106" s="453"/>
      <c r="J106" s="453"/>
      <c r="K106" s="453"/>
      <c r="L106" s="100"/>
      <c r="M106" s="100"/>
      <c r="N106" s="453"/>
      <c r="O106" s="453"/>
      <c r="P106" s="453"/>
      <c r="Q106" s="453"/>
      <c r="R106" s="454"/>
      <c r="S106" s="454"/>
      <c r="T106" s="454"/>
      <c r="U106" s="454"/>
      <c r="V106" s="40"/>
    </row>
    <row r="107" spans="1:23">
      <c r="A107" s="100"/>
      <c r="B107" s="100"/>
      <c r="C107" s="426"/>
      <c r="D107" s="426"/>
      <c r="E107" s="426"/>
      <c r="F107" s="426"/>
      <c r="G107" s="100"/>
      <c r="H107" s="426"/>
      <c r="I107" s="426"/>
      <c r="J107" s="426"/>
      <c r="K107" s="426"/>
      <c r="L107" s="100"/>
      <c r="M107" s="100"/>
      <c r="N107" s="426"/>
      <c r="O107" s="426"/>
      <c r="P107" s="426"/>
      <c r="Q107" s="426"/>
      <c r="R107" s="426"/>
      <c r="S107" s="426"/>
      <c r="T107" s="426"/>
      <c r="U107" s="426"/>
      <c r="V107" s="100"/>
    </row>
    <row r="108" spans="1:23">
      <c r="A108" s="100"/>
      <c r="B108" s="100"/>
      <c r="C108" s="426"/>
      <c r="D108" s="426"/>
      <c r="E108" s="426"/>
      <c r="F108" s="426"/>
      <c r="G108" s="100"/>
      <c r="H108" s="426"/>
      <c r="I108" s="426"/>
      <c r="J108" s="426"/>
      <c r="K108" s="426"/>
      <c r="L108" s="100"/>
      <c r="M108" s="100"/>
      <c r="N108" s="426"/>
      <c r="O108" s="426"/>
      <c r="P108" s="426"/>
      <c r="Q108" s="426"/>
      <c r="R108" s="426"/>
      <c r="S108" s="426"/>
      <c r="T108" s="426"/>
      <c r="U108" s="426"/>
      <c r="V108" s="100"/>
    </row>
    <row r="109" spans="1:23">
      <c r="A109" s="100"/>
      <c r="B109" s="100"/>
      <c r="C109" s="426"/>
      <c r="D109" s="426"/>
      <c r="E109" s="426"/>
      <c r="F109" s="426"/>
      <c r="G109" s="100"/>
      <c r="H109" s="426"/>
      <c r="I109" s="426"/>
      <c r="J109" s="426"/>
      <c r="K109" s="426"/>
      <c r="L109" s="100"/>
      <c r="M109" s="100"/>
      <c r="N109" s="426"/>
      <c r="O109" s="426"/>
      <c r="P109" s="426"/>
      <c r="Q109" s="426"/>
      <c r="R109" s="426"/>
      <c r="S109" s="426"/>
      <c r="T109" s="426"/>
      <c r="U109" s="426"/>
      <c r="V109" s="100"/>
    </row>
    <row r="110" spans="1:23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</row>
    <row r="111" spans="1:23" ht="15.75">
      <c r="A111" s="93"/>
    </row>
  </sheetData>
  <mergeCells count="588">
    <mergeCell ref="V94:W94"/>
    <mergeCell ref="E79:K79"/>
    <mergeCell ref="N79:O79"/>
    <mergeCell ref="P79:Q79"/>
    <mergeCell ref="R79:S79"/>
    <mergeCell ref="T79:U79"/>
    <mergeCell ref="V79:W79"/>
    <mergeCell ref="D93:K93"/>
    <mergeCell ref="P92:Q92"/>
    <mergeCell ref="E67:K67"/>
    <mergeCell ref="N67:O67"/>
    <mergeCell ref="P67:Q67"/>
    <mergeCell ref="R67:S67"/>
    <mergeCell ref="T67:U67"/>
    <mergeCell ref="V67:W67"/>
    <mergeCell ref="D42:K42"/>
    <mergeCell ref="N42:O42"/>
    <mergeCell ref="P42:Q42"/>
    <mergeCell ref="R42:S42"/>
    <mergeCell ref="T42:U42"/>
    <mergeCell ref="V42:W42"/>
    <mergeCell ref="P40:Q40"/>
    <mergeCell ref="R40:S40"/>
    <mergeCell ref="T40:U40"/>
    <mergeCell ref="V40:W40"/>
    <mergeCell ref="E41:K41"/>
    <mergeCell ref="N41:O41"/>
    <mergeCell ref="P41:Q41"/>
    <mergeCell ref="R41:S41"/>
    <mergeCell ref="T41:U41"/>
    <mergeCell ref="V41:W41"/>
    <mergeCell ref="T35:U35"/>
    <mergeCell ref="V35:W35"/>
    <mergeCell ref="F27:K27"/>
    <mergeCell ref="F28:K28"/>
    <mergeCell ref="F29:K29"/>
    <mergeCell ref="E48:K48"/>
    <mergeCell ref="N48:O48"/>
    <mergeCell ref="P48:Q48"/>
    <mergeCell ref="R48:S48"/>
    <mergeCell ref="T48:U48"/>
    <mergeCell ref="V75:W75"/>
    <mergeCell ref="E74:K74"/>
    <mergeCell ref="N74:O74"/>
    <mergeCell ref="E21:K21"/>
    <mergeCell ref="N21:O21"/>
    <mergeCell ref="P21:Q21"/>
    <mergeCell ref="R21:S21"/>
    <mergeCell ref="T21:U21"/>
    <mergeCell ref="V21:W21"/>
    <mergeCell ref="E35:K35"/>
    <mergeCell ref="H102:K102"/>
    <mergeCell ref="D53:D54"/>
    <mergeCell ref="E53:E54"/>
    <mergeCell ref="F53:K54"/>
    <mergeCell ref="P97:Q97"/>
    <mergeCell ref="F72:K73"/>
    <mergeCell ref="L72:L73"/>
    <mergeCell ref="M72:M73"/>
    <mergeCell ref="E75:K75"/>
    <mergeCell ref="N75:O75"/>
    <mergeCell ref="N103:O103"/>
    <mergeCell ref="R102:S102"/>
    <mergeCell ref="R103:S103"/>
    <mergeCell ref="B64:K64"/>
    <mergeCell ref="N86:O86"/>
    <mergeCell ref="P86:Q86"/>
    <mergeCell ref="R86:S86"/>
    <mergeCell ref="G98:K98"/>
    <mergeCell ref="P74:Q74"/>
    <mergeCell ref="P100:Q100"/>
    <mergeCell ref="C13:K13"/>
    <mergeCell ref="F52:K52"/>
    <mergeCell ref="D47:K47"/>
    <mergeCell ref="E49:K49"/>
    <mergeCell ref="E50:K51"/>
    <mergeCell ref="F62:K63"/>
    <mergeCell ref="D36:K36"/>
    <mergeCell ref="F37:K37"/>
    <mergeCell ref="D50:D51"/>
    <mergeCell ref="C43:K43"/>
    <mergeCell ref="C44:K44"/>
    <mergeCell ref="F38:K38"/>
    <mergeCell ref="C39:K39"/>
    <mergeCell ref="C46:K46"/>
    <mergeCell ref="B33:K33"/>
    <mergeCell ref="N37:O37"/>
    <mergeCell ref="C34:K34"/>
    <mergeCell ref="C34:K34"/>
    <mergeCell ref="C40:K40"/>
    <mergeCell ref="N40:O40"/>
    <mergeCell ref="T36:U36"/>
    <mergeCell ref="P34:Q34"/>
    <mergeCell ref="R37:S37"/>
    <mergeCell ref="R39:S39"/>
    <mergeCell ref="N38:O38"/>
    <mergeCell ref="R38:S38"/>
    <mergeCell ref="P36:Q36"/>
    <mergeCell ref="R36:S36"/>
    <mergeCell ref="T39:U39"/>
    <mergeCell ref="N35:O35"/>
    <mergeCell ref="F30:K30"/>
    <mergeCell ref="E16:K16"/>
    <mergeCell ref="E23:K23"/>
    <mergeCell ref="F18:K18"/>
    <mergeCell ref="F24:K24"/>
    <mergeCell ref="F25:K26"/>
    <mergeCell ref="C19:K19"/>
    <mergeCell ref="C25:C26"/>
    <mergeCell ref="D25:D26"/>
    <mergeCell ref="E25:E26"/>
    <mergeCell ref="D14:K14"/>
    <mergeCell ref="E17:K17"/>
    <mergeCell ref="D20:K20"/>
    <mergeCell ref="E22:K22"/>
    <mergeCell ref="P85:Q85"/>
    <mergeCell ref="T85:U85"/>
    <mergeCell ref="T78:U78"/>
    <mergeCell ref="N72:O73"/>
    <mergeCell ref="P72:Q73"/>
    <mergeCell ref="R72:S73"/>
    <mergeCell ref="T74:U74"/>
    <mergeCell ref="P75:Q75"/>
    <mergeCell ref="V104:V105"/>
    <mergeCell ref="R45:S45"/>
    <mergeCell ref="T45:U45"/>
    <mergeCell ref="R88:S88"/>
    <mergeCell ref="P93:Q93"/>
    <mergeCell ref="T93:U93"/>
    <mergeCell ref="R75:S75"/>
    <mergeCell ref="T75:U75"/>
    <mergeCell ref="R85:S85"/>
    <mergeCell ref="T44:U44"/>
    <mergeCell ref="R43:S43"/>
    <mergeCell ref="R107:S107"/>
    <mergeCell ref="T107:U107"/>
    <mergeCell ref="T106:U106"/>
    <mergeCell ref="T102:U102"/>
    <mergeCell ref="R93:S93"/>
    <mergeCell ref="T76:U76"/>
    <mergeCell ref="R74:S74"/>
    <mergeCell ref="C106:D106"/>
    <mergeCell ref="E106:F106"/>
    <mergeCell ref="H106:K106"/>
    <mergeCell ref="N106:O106"/>
    <mergeCell ref="P106:Q106"/>
    <mergeCell ref="R106:S106"/>
    <mergeCell ref="T97:U97"/>
    <mergeCell ref="P96:Q96"/>
    <mergeCell ref="P104:Q105"/>
    <mergeCell ref="R104:S105"/>
    <mergeCell ref="T104:U105"/>
    <mergeCell ref="R96:S96"/>
    <mergeCell ref="T96:U96"/>
    <mergeCell ref="T100:U100"/>
    <mergeCell ref="R100:S100"/>
    <mergeCell ref="T103:U103"/>
    <mergeCell ref="A104:A105"/>
    <mergeCell ref="B104:K105"/>
    <mergeCell ref="L104:L105"/>
    <mergeCell ref="M104:M105"/>
    <mergeCell ref="N104:O105"/>
    <mergeCell ref="G96:K96"/>
    <mergeCell ref="H100:K100"/>
    <mergeCell ref="N101:O101"/>
    <mergeCell ref="H103:K103"/>
    <mergeCell ref="N102:O102"/>
    <mergeCell ref="E95:K95"/>
    <mergeCell ref="D85:K85"/>
    <mergeCell ref="D86:K86"/>
    <mergeCell ref="N97:O97"/>
    <mergeCell ref="N96:O96"/>
    <mergeCell ref="N85:O85"/>
    <mergeCell ref="E94:K94"/>
    <mergeCell ref="N94:O94"/>
    <mergeCell ref="N95:O95"/>
    <mergeCell ref="N92:O92"/>
    <mergeCell ref="D70:D71"/>
    <mergeCell ref="E70:E71"/>
    <mergeCell ref="F70:K71"/>
    <mergeCell ref="T72:U73"/>
    <mergeCell ref="G97:K97"/>
    <mergeCell ref="B91:K91"/>
    <mergeCell ref="C92:K92"/>
    <mergeCell ref="E88:K88"/>
    <mergeCell ref="E87:K87"/>
    <mergeCell ref="D80:K80"/>
    <mergeCell ref="N64:O64"/>
    <mergeCell ref="P64:Q64"/>
    <mergeCell ref="R64:S64"/>
    <mergeCell ref="T64:U64"/>
    <mergeCell ref="V64:W64"/>
    <mergeCell ref="N55:O56"/>
    <mergeCell ref="N61:O61"/>
    <mergeCell ref="T61:U61"/>
    <mergeCell ref="P58:Q58"/>
    <mergeCell ref="R58:S58"/>
    <mergeCell ref="E61:K61"/>
    <mergeCell ref="C57:K57"/>
    <mergeCell ref="D58:K58"/>
    <mergeCell ref="N57:O57"/>
    <mergeCell ref="A55:A56"/>
    <mergeCell ref="B55:K56"/>
    <mergeCell ref="L55:L56"/>
    <mergeCell ref="M55:M56"/>
    <mergeCell ref="E59:K59"/>
    <mergeCell ref="N59:O59"/>
    <mergeCell ref="C50:C51"/>
    <mergeCell ref="B53:B54"/>
    <mergeCell ref="C53:C54"/>
    <mergeCell ref="A53:A54"/>
    <mergeCell ref="A50:A51"/>
    <mergeCell ref="E60:K60"/>
    <mergeCell ref="P27:Q27"/>
    <mergeCell ref="B45:K45"/>
    <mergeCell ref="N39:O39"/>
    <mergeCell ref="P45:Q45"/>
    <mergeCell ref="L50:L51"/>
    <mergeCell ref="M50:M51"/>
    <mergeCell ref="N44:O44"/>
    <mergeCell ref="P46:Q46"/>
    <mergeCell ref="P38:Q38"/>
    <mergeCell ref="B50:B51"/>
    <mergeCell ref="M25:M26"/>
    <mergeCell ref="N25:O26"/>
    <mergeCell ref="P25:Q26"/>
    <mergeCell ref="P24:Q24"/>
    <mergeCell ref="R28:S28"/>
    <mergeCell ref="T28:U28"/>
    <mergeCell ref="R27:S27"/>
    <mergeCell ref="T27:U27"/>
    <mergeCell ref="N28:O28"/>
    <mergeCell ref="N27:O27"/>
    <mergeCell ref="A25:A26"/>
    <mergeCell ref="B25:B26"/>
    <mergeCell ref="R25:S26"/>
    <mergeCell ref="T25:U26"/>
    <mergeCell ref="P20:Q20"/>
    <mergeCell ref="N23:O23"/>
    <mergeCell ref="P23:Q23"/>
    <mergeCell ref="R24:S24"/>
    <mergeCell ref="T24:U24"/>
    <mergeCell ref="L25:L26"/>
    <mergeCell ref="P14:Q14"/>
    <mergeCell ref="R14:S14"/>
    <mergeCell ref="T14:U14"/>
    <mergeCell ref="T11:U12"/>
    <mergeCell ref="N13:O13"/>
    <mergeCell ref="P13:Q13"/>
    <mergeCell ref="R13:S13"/>
    <mergeCell ref="T13:U13"/>
    <mergeCell ref="C1:D1"/>
    <mergeCell ref="E1:F1"/>
    <mergeCell ref="H1:K1"/>
    <mergeCell ref="O1:P1"/>
    <mergeCell ref="Q1:V1"/>
    <mergeCell ref="C2:D2"/>
    <mergeCell ref="E2:F2"/>
    <mergeCell ref="H2:K2"/>
    <mergeCell ref="O2:P2"/>
    <mergeCell ref="Q2:V2"/>
    <mergeCell ref="R108:S108"/>
    <mergeCell ref="T109:U109"/>
    <mergeCell ref="C109:D109"/>
    <mergeCell ref="E109:F109"/>
    <mergeCell ref="H109:K109"/>
    <mergeCell ref="N109:O109"/>
    <mergeCell ref="P109:Q109"/>
    <mergeCell ref="R109:S109"/>
    <mergeCell ref="T108:U108"/>
    <mergeCell ref="E107:F107"/>
    <mergeCell ref="H107:K107"/>
    <mergeCell ref="N107:O107"/>
    <mergeCell ref="P107:Q107"/>
    <mergeCell ref="C108:D108"/>
    <mergeCell ref="E108:F108"/>
    <mergeCell ref="H108:K108"/>
    <mergeCell ref="N108:O108"/>
    <mergeCell ref="P108:Q108"/>
    <mergeCell ref="C107:D107"/>
    <mergeCell ref="P95:Q95"/>
    <mergeCell ref="R95:S95"/>
    <mergeCell ref="T95:U95"/>
    <mergeCell ref="N93:O93"/>
    <mergeCell ref="P94:Q94"/>
    <mergeCell ref="R94:S94"/>
    <mergeCell ref="T94:U94"/>
    <mergeCell ref="R92:S92"/>
    <mergeCell ref="T92:U92"/>
    <mergeCell ref="N91:O91"/>
    <mergeCell ref="P91:Q91"/>
    <mergeCell ref="R91:S91"/>
    <mergeCell ref="T91:U91"/>
    <mergeCell ref="N87:O87"/>
    <mergeCell ref="P87:Q87"/>
    <mergeCell ref="P76:Q76"/>
    <mergeCell ref="R76:S76"/>
    <mergeCell ref="N77:O77"/>
    <mergeCell ref="D78:K78"/>
    <mergeCell ref="C77:K77"/>
    <mergeCell ref="R84:S84"/>
    <mergeCell ref="R78:S78"/>
    <mergeCell ref="D84:K84"/>
    <mergeCell ref="A70:A71"/>
    <mergeCell ref="M70:M71"/>
    <mergeCell ref="P77:Q77"/>
    <mergeCell ref="R77:S77"/>
    <mergeCell ref="P69:Q69"/>
    <mergeCell ref="E69:K69"/>
    <mergeCell ref="B70:B71"/>
    <mergeCell ref="B76:K76"/>
    <mergeCell ref="N76:O76"/>
    <mergeCell ref="C70:C71"/>
    <mergeCell ref="E68:K68"/>
    <mergeCell ref="C65:K65"/>
    <mergeCell ref="R65:S65"/>
    <mergeCell ref="L70:L71"/>
    <mergeCell ref="N70:O71"/>
    <mergeCell ref="P70:Q71"/>
    <mergeCell ref="R70:S71"/>
    <mergeCell ref="N69:O69"/>
    <mergeCell ref="D66:K66"/>
    <mergeCell ref="N65:O65"/>
    <mergeCell ref="N66:O66"/>
    <mergeCell ref="P66:Q66"/>
    <mergeCell ref="R66:S66"/>
    <mergeCell ref="R69:S69"/>
    <mergeCell ref="A62:A63"/>
    <mergeCell ref="T65:U65"/>
    <mergeCell ref="L62:L63"/>
    <mergeCell ref="M62:M63"/>
    <mergeCell ref="C62:C63"/>
    <mergeCell ref="D62:D63"/>
    <mergeCell ref="E62:E63"/>
    <mergeCell ref="B62:B63"/>
    <mergeCell ref="T55:U56"/>
    <mergeCell ref="P61:Q61"/>
    <mergeCell ref="N58:O58"/>
    <mergeCell ref="N62:O63"/>
    <mergeCell ref="P62:Q63"/>
    <mergeCell ref="R62:S63"/>
    <mergeCell ref="R61:S61"/>
    <mergeCell ref="R60:S60"/>
    <mergeCell ref="N60:O60"/>
    <mergeCell ref="P60:Q60"/>
    <mergeCell ref="T53:U54"/>
    <mergeCell ref="T60:U60"/>
    <mergeCell ref="P57:Q57"/>
    <mergeCell ref="R57:S57"/>
    <mergeCell ref="T57:U57"/>
    <mergeCell ref="P59:Q59"/>
    <mergeCell ref="R59:S59"/>
    <mergeCell ref="T59:U59"/>
    <mergeCell ref="T50:U51"/>
    <mergeCell ref="R52:S52"/>
    <mergeCell ref="L53:L54"/>
    <mergeCell ref="N53:O54"/>
    <mergeCell ref="P53:Q54"/>
    <mergeCell ref="R53:S54"/>
    <mergeCell ref="N50:O51"/>
    <mergeCell ref="M53:M54"/>
    <mergeCell ref="N52:O52"/>
    <mergeCell ref="P52:Q52"/>
    <mergeCell ref="T46:U46"/>
    <mergeCell ref="N47:O47"/>
    <mergeCell ref="P47:Q47"/>
    <mergeCell ref="R47:S47"/>
    <mergeCell ref="T47:U47"/>
    <mergeCell ref="T33:U33"/>
    <mergeCell ref="R33:S33"/>
    <mergeCell ref="P33:Q33"/>
    <mergeCell ref="N33:O33"/>
    <mergeCell ref="T43:U43"/>
    <mergeCell ref="P50:Q51"/>
    <mergeCell ref="R29:S29"/>
    <mergeCell ref="N29:O29"/>
    <mergeCell ref="P28:Q28"/>
    <mergeCell ref="N43:O43"/>
    <mergeCell ref="R46:S46"/>
    <mergeCell ref="P49:Q49"/>
    <mergeCell ref="R49:S49"/>
    <mergeCell ref="P35:Q35"/>
    <mergeCell ref="R35:S35"/>
    <mergeCell ref="R15:S15"/>
    <mergeCell ref="N46:O46"/>
    <mergeCell ref="N18:O18"/>
    <mergeCell ref="R18:S18"/>
    <mergeCell ref="T18:U18"/>
    <mergeCell ref="T22:U22"/>
    <mergeCell ref="R22:S22"/>
    <mergeCell ref="P22:Q22"/>
    <mergeCell ref="N20:O20"/>
    <mergeCell ref="T29:U29"/>
    <mergeCell ref="V13:W13"/>
    <mergeCell ref="A11:A12"/>
    <mergeCell ref="B11:K12"/>
    <mergeCell ref="L11:L12"/>
    <mergeCell ref="R17:S17"/>
    <mergeCell ref="T17:U17"/>
    <mergeCell ref="P11:Q12"/>
    <mergeCell ref="R11:S12"/>
    <mergeCell ref="M11:M12"/>
    <mergeCell ref="N11:O12"/>
    <mergeCell ref="C4:D4"/>
    <mergeCell ref="E4:F4"/>
    <mergeCell ref="H4:K4"/>
    <mergeCell ref="O4:P4"/>
    <mergeCell ref="Q4:V4"/>
    <mergeCell ref="C3:D3"/>
    <mergeCell ref="E3:F3"/>
    <mergeCell ref="H3:K3"/>
    <mergeCell ref="O3:P3"/>
    <mergeCell ref="Q3:V3"/>
    <mergeCell ref="T49:U49"/>
    <mergeCell ref="A8:V8"/>
    <mergeCell ref="T16:U16"/>
    <mergeCell ref="N16:O16"/>
    <mergeCell ref="R9:S9"/>
    <mergeCell ref="P19:Q19"/>
    <mergeCell ref="T19:U19"/>
    <mergeCell ref="R19:S19"/>
    <mergeCell ref="N45:O45"/>
    <mergeCell ref="R44:S44"/>
    <mergeCell ref="T9:U9"/>
    <mergeCell ref="B10:K10"/>
    <mergeCell ref="Q5:R5"/>
    <mergeCell ref="S5:T5"/>
    <mergeCell ref="U5:V5"/>
    <mergeCell ref="N10:O10"/>
    <mergeCell ref="P10:Q10"/>
    <mergeCell ref="R10:S10"/>
    <mergeCell ref="T10:U10"/>
    <mergeCell ref="A7:V7"/>
    <mergeCell ref="N49:O49"/>
    <mergeCell ref="P16:Q16"/>
    <mergeCell ref="C5:D5"/>
    <mergeCell ref="E5:F5"/>
    <mergeCell ref="H5:K5"/>
    <mergeCell ref="O5:P5"/>
    <mergeCell ref="B9:O9"/>
    <mergeCell ref="P9:Q9"/>
    <mergeCell ref="A6:V6"/>
    <mergeCell ref="N14:O14"/>
    <mergeCell ref="V14:W14"/>
    <mergeCell ref="V16:W16"/>
    <mergeCell ref="V17:W17"/>
    <mergeCell ref="T34:U34"/>
    <mergeCell ref="N36:O36"/>
    <mergeCell ref="T37:U37"/>
    <mergeCell ref="R37:S37"/>
    <mergeCell ref="T23:U23"/>
    <mergeCell ref="R20:S20"/>
    <mergeCell ref="T20:U20"/>
    <mergeCell ref="R16:S16"/>
    <mergeCell ref="N17:O17"/>
    <mergeCell ref="P17:Q17"/>
    <mergeCell ref="N24:O24"/>
    <mergeCell ref="R32:S32"/>
    <mergeCell ref="R23:S23"/>
    <mergeCell ref="N19:O19"/>
    <mergeCell ref="N22:O22"/>
    <mergeCell ref="N30:O30"/>
    <mergeCell ref="P30:Q30"/>
    <mergeCell ref="R30:S30"/>
    <mergeCell ref="R34:S34"/>
    <mergeCell ref="N34:O34"/>
    <mergeCell ref="T30:U30"/>
    <mergeCell ref="V25:V26"/>
    <mergeCell ref="V60:W60"/>
    <mergeCell ref="T32:U32"/>
    <mergeCell ref="T52:U52"/>
    <mergeCell ref="T38:U38"/>
    <mergeCell ref="R50:S51"/>
    <mergeCell ref="V50:V51"/>
    <mergeCell ref="V53:V54"/>
    <mergeCell ref="V37:W37"/>
    <mergeCell ref="V31:W31"/>
    <mergeCell ref="V33:W33"/>
    <mergeCell ref="V34:W34"/>
    <mergeCell ref="V36:W36"/>
    <mergeCell ref="V48:W48"/>
    <mergeCell ref="V55:W56"/>
    <mergeCell ref="V57:W57"/>
    <mergeCell ref="V58:W58"/>
    <mergeCell ref="R55:S56"/>
    <mergeCell ref="T58:U58"/>
    <mergeCell ref="T70:U71"/>
    <mergeCell ref="V61:W61"/>
    <mergeCell ref="R101:S101"/>
    <mergeCell ref="V95:W95"/>
    <mergeCell ref="T101:U101"/>
    <mergeCell ref="R80:S80"/>
    <mergeCell ref="T80:U80"/>
    <mergeCell ref="V91:W91"/>
    <mergeCell ref="V92:W92"/>
    <mergeCell ref="V93:W93"/>
    <mergeCell ref="T84:U84"/>
    <mergeCell ref="R97:S97"/>
    <mergeCell ref="N84:O84"/>
    <mergeCell ref="P84:Q84"/>
    <mergeCell ref="P82:Q82"/>
    <mergeCell ref="R82:S82"/>
    <mergeCell ref="T77:U77"/>
    <mergeCell ref="T62:U63"/>
    <mergeCell ref="N68:O68"/>
    <mergeCell ref="P68:Q68"/>
    <mergeCell ref="R68:S68"/>
    <mergeCell ref="T68:U68"/>
    <mergeCell ref="D83:K83"/>
    <mergeCell ref="N83:O83"/>
    <mergeCell ref="P83:Q83"/>
    <mergeCell ref="R83:S83"/>
    <mergeCell ref="T83:U83"/>
    <mergeCell ref="H101:K101"/>
    <mergeCell ref="N88:O88"/>
    <mergeCell ref="P88:Q88"/>
    <mergeCell ref="T88:U88"/>
    <mergeCell ref="R87:S87"/>
    <mergeCell ref="N100:O100"/>
    <mergeCell ref="N80:O80"/>
    <mergeCell ref="N78:O78"/>
    <mergeCell ref="P78:Q78"/>
    <mergeCell ref="E15:K15"/>
    <mergeCell ref="N15:O15"/>
    <mergeCell ref="P15:Q15"/>
    <mergeCell ref="P32:Q32"/>
    <mergeCell ref="D82:K82"/>
    <mergeCell ref="N82:O82"/>
    <mergeCell ref="T15:U15"/>
    <mergeCell ref="V15:W15"/>
    <mergeCell ref="F31:K31"/>
    <mergeCell ref="F32:K32"/>
    <mergeCell ref="N31:O31"/>
    <mergeCell ref="P31:Q31"/>
    <mergeCell ref="R31:S31"/>
    <mergeCell ref="T31:U31"/>
    <mergeCell ref="N32:O32"/>
    <mergeCell ref="V29:W29"/>
    <mergeCell ref="D81:K81"/>
    <mergeCell ref="N81:O81"/>
    <mergeCell ref="P81:Q81"/>
    <mergeCell ref="R81:S81"/>
    <mergeCell ref="T81:U81"/>
    <mergeCell ref="P55:Q56"/>
    <mergeCell ref="P80:Q80"/>
    <mergeCell ref="P65:Q65"/>
    <mergeCell ref="T66:U66"/>
    <mergeCell ref="T69:U69"/>
    <mergeCell ref="T98:U98"/>
    <mergeCell ref="T99:U99"/>
    <mergeCell ref="T86:U86"/>
    <mergeCell ref="E89:K89"/>
    <mergeCell ref="E90:K90"/>
    <mergeCell ref="N89:O89"/>
    <mergeCell ref="N90:O90"/>
    <mergeCell ref="R89:S89"/>
    <mergeCell ref="T89:U89"/>
    <mergeCell ref="R90:S90"/>
    <mergeCell ref="V11:W12"/>
    <mergeCell ref="V19:W19"/>
    <mergeCell ref="V20:W20"/>
    <mergeCell ref="V22:W22"/>
    <mergeCell ref="V23:W23"/>
    <mergeCell ref="H99:K99"/>
    <mergeCell ref="N98:O98"/>
    <mergeCell ref="N99:O99"/>
    <mergeCell ref="R98:S98"/>
    <mergeCell ref="R99:S99"/>
    <mergeCell ref="T90:U90"/>
    <mergeCell ref="T87:U87"/>
    <mergeCell ref="V70:V71"/>
    <mergeCell ref="V65:W65"/>
    <mergeCell ref="V66:W66"/>
    <mergeCell ref="V68:W68"/>
    <mergeCell ref="T82:U82"/>
    <mergeCell ref="V74:W74"/>
    <mergeCell ref="V72:V73"/>
    <mergeCell ref="V69:W69"/>
    <mergeCell ref="V80:W80"/>
    <mergeCell ref="V76:W76"/>
    <mergeCell ref="V77:W77"/>
    <mergeCell ref="V78:W78"/>
    <mergeCell ref="V45:W45"/>
    <mergeCell ref="V46:W46"/>
    <mergeCell ref="V47:W47"/>
    <mergeCell ref="V49:W49"/>
    <mergeCell ref="V59:W59"/>
    <mergeCell ref="V62:W63"/>
  </mergeCells>
  <pageMargins left="0.70866141732283472" right="0.55118110236220474" top="0.59055118110236227" bottom="0.23622047244094491" header="0.31496062992125984" footer="0.27559055118110237"/>
  <pageSetup paperSize="9" scale="62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32"/>
  <sheetViews>
    <sheetView view="pageBreakPreview" topLeftCell="A61" zoomScale="85" zoomScaleNormal="100" zoomScaleSheetLayoutView="85" workbookViewId="0">
      <selection activeCell="O75" sqref="O75"/>
    </sheetView>
  </sheetViews>
  <sheetFormatPr defaultRowHeight="15"/>
  <cols>
    <col min="1" max="9" width="0.5703125" style="2" customWidth="1"/>
    <col min="10" max="10" width="42.85546875" style="101" customWidth="1"/>
    <col min="11" max="11" width="8" style="114" customWidth="1"/>
    <col min="12" max="12" width="0" style="114" hidden="1" customWidth="1"/>
    <col min="13" max="13" width="6.140625" style="114" customWidth="1"/>
    <col min="14" max="14" width="5.42578125" style="114" customWidth="1"/>
    <col min="15" max="15" width="10.85546875" style="103" customWidth="1"/>
    <col min="16" max="16" width="6.5703125" style="103" customWidth="1"/>
    <col min="17" max="18" width="14.28515625" style="114" customWidth="1"/>
    <col min="19" max="19" width="14.140625" style="114" customWidth="1"/>
    <col min="20" max="20" width="10.42578125" style="98" customWidth="1"/>
    <col min="21" max="21" width="21.28515625" style="98" customWidth="1"/>
    <col min="22" max="22" width="0.28515625" style="98" customWidth="1"/>
    <col min="23" max="16384" width="9.140625" style="98"/>
  </cols>
  <sheetData>
    <row r="1" spans="1:20" ht="15" customHeight="1">
      <c r="B1" s="130"/>
      <c r="C1" s="130"/>
      <c r="D1" s="130"/>
      <c r="E1" s="130"/>
      <c r="F1" s="130"/>
      <c r="G1" s="130"/>
      <c r="H1" s="130"/>
      <c r="I1" s="130"/>
      <c r="J1" s="131"/>
      <c r="K1" s="102"/>
      <c r="L1" s="102"/>
      <c r="M1" s="102"/>
      <c r="N1" s="102"/>
      <c r="Q1" s="508" t="s">
        <v>263</v>
      </c>
      <c r="R1" s="508"/>
      <c r="S1" s="508"/>
    </row>
    <row r="2" spans="1:20" ht="15" customHeight="1">
      <c r="B2" s="130"/>
      <c r="C2" s="130"/>
      <c r="D2" s="130"/>
      <c r="E2" s="130"/>
      <c r="F2" s="130"/>
      <c r="G2" s="130"/>
      <c r="H2" s="130"/>
      <c r="I2" s="130"/>
      <c r="J2" s="131"/>
      <c r="K2" s="102"/>
      <c r="L2" s="102"/>
      <c r="M2" s="102"/>
      <c r="N2" s="102"/>
      <c r="Q2" s="508" t="s">
        <v>315</v>
      </c>
      <c r="R2" s="508"/>
      <c r="S2" s="508"/>
    </row>
    <row r="3" spans="1:20" ht="15" customHeight="1">
      <c r="B3" s="130"/>
      <c r="C3" s="130"/>
      <c r="D3" s="130"/>
      <c r="E3" s="130"/>
      <c r="F3" s="130"/>
      <c r="G3" s="130"/>
      <c r="H3" s="130"/>
      <c r="I3" s="130"/>
      <c r="J3" s="131"/>
      <c r="K3" s="102"/>
      <c r="L3" s="102"/>
      <c r="M3" s="102"/>
      <c r="N3" s="102"/>
      <c r="Q3" s="508" t="s">
        <v>385</v>
      </c>
      <c r="R3" s="508"/>
      <c r="S3" s="508"/>
    </row>
    <row r="4" spans="1:20" ht="16.149999999999999" customHeight="1">
      <c r="B4" s="3"/>
      <c r="C4" s="4"/>
      <c r="D4" s="4"/>
      <c r="E4" s="4"/>
      <c r="F4" s="4"/>
      <c r="G4" s="4"/>
      <c r="H4" s="4"/>
      <c r="I4" s="4"/>
      <c r="J4" s="132"/>
      <c r="K4" s="104"/>
      <c r="L4" s="104"/>
      <c r="M4" s="104"/>
      <c r="N4" s="104"/>
      <c r="O4" s="104"/>
      <c r="P4" s="104"/>
      <c r="Q4" s="509" t="s">
        <v>367</v>
      </c>
      <c r="R4" s="509"/>
      <c r="S4" s="509"/>
    </row>
    <row r="5" spans="1:20" ht="22.5" customHeight="1">
      <c r="B5" s="5"/>
      <c r="C5" s="5"/>
      <c r="D5" s="5"/>
      <c r="E5" s="5"/>
      <c r="F5" s="5"/>
      <c r="G5" s="5"/>
      <c r="H5" s="5"/>
      <c r="I5" s="5"/>
      <c r="J5" s="502" t="s">
        <v>386</v>
      </c>
      <c r="K5" s="502"/>
      <c r="L5" s="502"/>
      <c r="M5" s="502"/>
      <c r="N5" s="502"/>
      <c r="O5" s="502"/>
      <c r="P5" s="502"/>
      <c r="Q5" s="502"/>
      <c r="R5" s="502"/>
      <c r="S5" s="502"/>
    </row>
    <row r="6" spans="1:20" ht="21.6" hidden="1" customHeight="1">
      <c r="A6" s="6"/>
      <c r="B6" s="7"/>
      <c r="C6" s="7"/>
      <c r="D6" s="7"/>
      <c r="E6" s="7"/>
      <c r="F6" s="7"/>
      <c r="G6" s="7"/>
      <c r="H6" s="7"/>
      <c r="I6" s="7"/>
      <c r="J6" s="502"/>
      <c r="K6" s="502"/>
      <c r="L6" s="502"/>
      <c r="M6" s="502"/>
      <c r="N6" s="502"/>
      <c r="O6" s="502"/>
      <c r="P6" s="502"/>
      <c r="Q6" s="502"/>
      <c r="R6" s="502"/>
      <c r="S6" s="502"/>
      <c r="T6" s="106"/>
    </row>
    <row r="7" spans="1:20" ht="18" customHeight="1">
      <c r="A7" s="6"/>
      <c r="B7" s="7"/>
      <c r="C7" s="7"/>
      <c r="D7" s="7"/>
      <c r="E7" s="7"/>
      <c r="F7" s="7"/>
      <c r="G7" s="7"/>
      <c r="H7" s="7"/>
      <c r="I7" s="7"/>
      <c r="J7" s="133"/>
      <c r="K7" s="107"/>
      <c r="L7" s="107"/>
      <c r="M7" s="107"/>
      <c r="N7" s="107"/>
      <c r="O7" s="107"/>
      <c r="P7" s="107"/>
      <c r="Q7" s="105"/>
      <c r="R7" s="105"/>
      <c r="S7" s="105"/>
      <c r="T7" s="106"/>
    </row>
    <row r="8" spans="1:20" ht="25.5" customHeight="1" thickBot="1">
      <c r="A8" s="8"/>
      <c r="B8" s="12"/>
      <c r="C8" s="134" t="s">
        <v>64</v>
      </c>
      <c r="D8" s="135"/>
      <c r="E8" s="135"/>
      <c r="F8" s="135"/>
      <c r="G8" s="135"/>
      <c r="H8" s="135"/>
      <c r="I8" s="135"/>
      <c r="J8" s="136"/>
      <c r="K8" s="9"/>
      <c r="L8" s="9"/>
      <c r="M8" s="10"/>
      <c r="N8" s="10"/>
      <c r="O8" s="10"/>
      <c r="P8" s="10"/>
      <c r="Q8" s="105"/>
      <c r="R8" s="105"/>
      <c r="S8" s="105"/>
      <c r="T8" s="106"/>
    </row>
    <row r="9" spans="1:20" ht="36.75" customHeight="1" thickBot="1">
      <c r="A9" s="6"/>
      <c r="B9" s="485" t="s">
        <v>65</v>
      </c>
      <c r="C9" s="486"/>
      <c r="D9" s="486"/>
      <c r="E9" s="486"/>
      <c r="F9" s="486"/>
      <c r="G9" s="486"/>
      <c r="H9" s="486"/>
      <c r="I9" s="486"/>
      <c r="J9" s="487"/>
      <c r="K9" s="245" t="s">
        <v>264</v>
      </c>
      <c r="L9" s="245" t="s">
        <v>67</v>
      </c>
      <c r="M9" s="245" t="s">
        <v>246</v>
      </c>
      <c r="N9" s="245" t="s">
        <v>247</v>
      </c>
      <c r="O9" s="245" t="s">
        <v>265</v>
      </c>
      <c r="P9" s="245" t="s">
        <v>266</v>
      </c>
      <c r="Q9" s="246">
        <v>2023</v>
      </c>
      <c r="R9" s="245">
        <v>2024</v>
      </c>
      <c r="S9" s="311">
        <v>2025</v>
      </c>
      <c r="T9" s="313"/>
    </row>
    <row r="10" spans="1:20" ht="14.45" customHeight="1">
      <c r="A10" s="6"/>
      <c r="B10" s="516">
        <v>1</v>
      </c>
      <c r="C10" s="517"/>
      <c r="D10" s="517"/>
      <c r="E10" s="517"/>
      <c r="F10" s="517"/>
      <c r="G10" s="517"/>
      <c r="H10" s="517"/>
      <c r="I10" s="517"/>
      <c r="J10" s="518"/>
      <c r="K10" s="244">
        <v>2</v>
      </c>
      <c r="L10" s="244"/>
      <c r="M10" s="244">
        <v>3</v>
      </c>
      <c r="N10" s="244">
        <v>4</v>
      </c>
      <c r="O10" s="244">
        <v>5</v>
      </c>
      <c r="P10" s="244">
        <v>6</v>
      </c>
      <c r="Q10" s="244">
        <v>7</v>
      </c>
      <c r="R10" s="244">
        <v>8</v>
      </c>
      <c r="S10" s="312">
        <v>9</v>
      </c>
      <c r="T10" s="313"/>
    </row>
    <row r="11" spans="1:20" ht="14.45" customHeight="1">
      <c r="A11" s="503" t="s">
        <v>387</v>
      </c>
      <c r="B11" s="503"/>
      <c r="C11" s="503"/>
      <c r="D11" s="503"/>
      <c r="E11" s="503"/>
      <c r="F11" s="503"/>
      <c r="G11" s="503"/>
      <c r="H11" s="503"/>
      <c r="I11" s="503"/>
      <c r="J11" s="504"/>
      <c r="K11" s="296">
        <v>120</v>
      </c>
      <c r="L11" s="294"/>
      <c r="M11" s="295" t="s">
        <v>249</v>
      </c>
      <c r="N11" s="295" t="s">
        <v>249</v>
      </c>
      <c r="O11" s="17">
        <v>0</v>
      </c>
      <c r="P11" s="18">
        <v>0</v>
      </c>
      <c r="Q11" s="297">
        <f>Q123</f>
        <v>3421000</v>
      </c>
      <c r="R11" s="297">
        <f>R123</f>
        <v>4974280</v>
      </c>
      <c r="S11" s="297">
        <f>S123</f>
        <v>3224400</v>
      </c>
      <c r="T11" s="313"/>
    </row>
    <row r="12" spans="1:20" ht="19.899999999999999" customHeight="1">
      <c r="A12" s="13"/>
      <c r="B12" s="491" t="s">
        <v>50</v>
      </c>
      <c r="C12" s="492"/>
      <c r="D12" s="492"/>
      <c r="E12" s="492"/>
      <c r="F12" s="492"/>
      <c r="G12" s="492"/>
      <c r="H12" s="492"/>
      <c r="I12" s="492"/>
      <c r="J12" s="493"/>
      <c r="K12" s="14">
        <v>120</v>
      </c>
      <c r="L12" s="15">
        <v>100</v>
      </c>
      <c r="M12" s="16">
        <v>1</v>
      </c>
      <c r="N12" s="16">
        <v>0</v>
      </c>
      <c r="O12" s="17">
        <v>0</v>
      </c>
      <c r="P12" s="18">
        <v>0</v>
      </c>
      <c r="Q12" s="19">
        <f>Q13</f>
        <v>1675000</v>
      </c>
      <c r="R12" s="19">
        <f t="shared" ref="R12:S14" si="0">R13</f>
        <v>1676500</v>
      </c>
      <c r="S12" s="19">
        <f t="shared" si="0"/>
        <v>1729400</v>
      </c>
      <c r="T12" s="314"/>
    </row>
    <row r="13" spans="1:20" ht="22.9" customHeight="1">
      <c r="A13" s="13"/>
      <c r="B13" s="121"/>
      <c r="C13" s="137"/>
      <c r="D13" s="488" t="s">
        <v>51</v>
      </c>
      <c r="E13" s="489"/>
      <c r="F13" s="489"/>
      <c r="G13" s="489"/>
      <c r="H13" s="489"/>
      <c r="I13" s="489"/>
      <c r="J13" s="490"/>
      <c r="K13" s="14">
        <v>120</v>
      </c>
      <c r="L13" s="15">
        <v>102</v>
      </c>
      <c r="M13" s="16">
        <v>1</v>
      </c>
      <c r="N13" s="16">
        <v>2</v>
      </c>
      <c r="O13" s="17">
        <v>0</v>
      </c>
      <c r="P13" s="18">
        <v>0</v>
      </c>
      <c r="Q13" s="19">
        <f>Q14</f>
        <v>1675000</v>
      </c>
      <c r="R13" s="19">
        <f t="shared" si="0"/>
        <v>1676500</v>
      </c>
      <c r="S13" s="19">
        <f t="shared" si="0"/>
        <v>1729400</v>
      </c>
      <c r="T13" s="314"/>
    </row>
    <row r="14" spans="1:20" ht="33.6" customHeight="1">
      <c r="A14" s="13"/>
      <c r="B14" s="121"/>
      <c r="C14" s="140"/>
      <c r="D14" s="123"/>
      <c r="E14" s="483" t="s">
        <v>452</v>
      </c>
      <c r="F14" s="483"/>
      <c r="G14" s="483"/>
      <c r="H14" s="483"/>
      <c r="I14" s="483"/>
      <c r="J14" s="484"/>
      <c r="K14" s="20">
        <v>120</v>
      </c>
      <c r="L14" s="15">
        <v>102</v>
      </c>
      <c r="M14" s="21">
        <v>1</v>
      </c>
      <c r="N14" s="21">
        <v>2</v>
      </c>
      <c r="O14" s="22">
        <v>5800000000</v>
      </c>
      <c r="P14" s="23">
        <v>0</v>
      </c>
      <c r="Q14" s="19">
        <f>Q15</f>
        <v>1675000</v>
      </c>
      <c r="R14" s="19">
        <f t="shared" si="0"/>
        <v>1676500</v>
      </c>
      <c r="S14" s="19">
        <f t="shared" si="0"/>
        <v>1729400</v>
      </c>
      <c r="T14" s="314"/>
    </row>
    <row r="15" spans="1:20" ht="18" customHeight="1">
      <c r="A15" s="13"/>
      <c r="B15" s="121"/>
      <c r="C15" s="140"/>
      <c r="D15" s="123"/>
      <c r="E15" s="142"/>
      <c r="F15" s="141"/>
      <c r="G15" s="141"/>
      <c r="H15" s="141"/>
      <c r="I15" s="141"/>
      <c r="J15" s="142" t="s">
        <v>352</v>
      </c>
      <c r="K15" s="20">
        <v>120</v>
      </c>
      <c r="L15" s="15"/>
      <c r="M15" s="21">
        <v>1</v>
      </c>
      <c r="N15" s="21">
        <v>2</v>
      </c>
      <c r="O15" s="22">
        <v>5840000000</v>
      </c>
      <c r="P15" s="23">
        <v>0</v>
      </c>
      <c r="Q15" s="19">
        <f>Q16+Q21+Q53+Q40+Q46</f>
        <v>1675000</v>
      </c>
      <c r="R15" s="19">
        <f>R16+R21+R53+R40+R46</f>
        <v>1676500</v>
      </c>
      <c r="S15" s="19">
        <f>S16+S21+S53+S40+S46</f>
        <v>1729400</v>
      </c>
      <c r="T15" s="314"/>
    </row>
    <row r="16" spans="1:20" ht="25.15" customHeight="1">
      <c r="A16" s="13"/>
      <c r="B16" s="121"/>
      <c r="C16" s="140"/>
      <c r="D16" s="123"/>
      <c r="E16" s="142"/>
      <c r="F16" s="141"/>
      <c r="G16" s="141"/>
      <c r="H16" s="141"/>
      <c r="I16" s="141"/>
      <c r="J16" s="142" t="s">
        <v>353</v>
      </c>
      <c r="K16" s="20">
        <v>120</v>
      </c>
      <c r="L16" s="15"/>
      <c r="M16" s="21">
        <v>1</v>
      </c>
      <c r="N16" s="21">
        <v>2</v>
      </c>
      <c r="O16" s="22">
        <v>5840500000</v>
      </c>
      <c r="P16" s="23">
        <v>0</v>
      </c>
      <c r="Q16" s="19">
        <f t="shared" ref="Q16:S17" si="1">Q17</f>
        <v>500000</v>
      </c>
      <c r="R16" s="19">
        <f t="shared" si="1"/>
        <v>500000</v>
      </c>
      <c r="S16" s="19">
        <f t="shared" si="1"/>
        <v>500000</v>
      </c>
      <c r="T16" s="314"/>
    </row>
    <row r="17" spans="1:20" ht="12.6" customHeight="1">
      <c r="A17" s="13"/>
      <c r="B17" s="121"/>
      <c r="C17" s="140"/>
      <c r="D17" s="122"/>
      <c r="E17" s="142"/>
      <c r="F17" s="483" t="s">
        <v>70</v>
      </c>
      <c r="G17" s="483"/>
      <c r="H17" s="483"/>
      <c r="I17" s="483"/>
      <c r="J17" s="484"/>
      <c r="K17" s="20">
        <v>120</v>
      </c>
      <c r="L17" s="15">
        <v>102</v>
      </c>
      <c r="M17" s="21">
        <v>1</v>
      </c>
      <c r="N17" s="21">
        <v>2</v>
      </c>
      <c r="O17" s="22">
        <v>5840510010</v>
      </c>
      <c r="P17" s="23">
        <v>0</v>
      </c>
      <c r="Q17" s="24">
        <f t="shared" si="1"/>
        <v>500000</v>
      </c>
      <c r="R17" s="24">
        <f t="shared" si="1"/>
        <v>500000</v>
      </c>
      <c r="S17" s="24">
        <f t="shared" si="1"/>
        <v>500000</v>
      </c>
      <c r="T17" s="314"/>
    </row>
    <row r="18" spans="1:20" ht="21.6" customHeight="1">
      <c r="A18" s="13"/>
      <c r="B18" s="121"/>
      <c r="C18" s="140"/>
      <c r="D18" s="122"/>
      <c r="E18" s="142"/>
      <c r="F18" s="142"/>
      <c r="G18" s="141"/>
      <c r="H18" s="141"/>
      <c r="I18" s="141"/>
      <c r="J18" s="142" t="s">
        <v>71</v>
      </c>
      <c r="K18" s="20">
        <v>120</v>
      </c>
      <c r="L18" s="15"/>
      <c r="M18" s="21">
        <v>1</v>
      </c>
      <c r="N18" s="21">
        <v>2</v>
      </c>
      <c r="O18" s="22">
        <v>5840510010</v>
      </c>
      <c r="P18" s="23">
        <v>120</v>
      </c>
      <c r="Q18" s="24">
        <f>Q19+Q20</f>
        <v>500000</v>
      </c>
      <c r="R18" s="24">
        <f>R19+R20</f>
        <v>500000</v>
      </c>
      <c r="S18" s="24">
        <f>S19+S20</f>
        <v>500000</v>
      </c>
      <c r="T18" s="314"/>
    </row>
    <row r="19" spans="1:20" ht="13.9" customHeight="1">
      <c r="A19" s="13"/>
      <c r="B19" s="121"/>
      <c r="C19" s="140"/>
      <c r="D19" s="122"/>
      <c r="E19" s="142"/>
      <c r="F19" s="142"/>
      <c r="G19" s="141"/>
      <c r="H19" s="141"/>
      <c r="I19" s="141"/>
      <c r="J19" s="142" t="s">
        <v>52</v>
      </c>
      <c r="K19" s="20">
        <v>120</v>
      </c>
      <c r="L19" s="15"/>
      <c r="M19" s="21">
        <v>1</v>
      </c>
      <c r="N19" s="21">
        <v>2</v>
      </c>
      <c r="O19" s="22">
        <v>5840510010</v>
      </c>
      <c r="P19" s="23">
        <v>121</v>
      </c>
      <c r="Q19" s="24">
        <v>380000</v>
      </c>
      <c r="R19" s="24">
        <v>380000</v>
      </c>
      <c r="S19" s="24">
        <v>380000</v>
      </c>
      <c r="T19" s="314"/>
    </row>
    <row r="20" spans="1:20" ht="30.6" customHeight="1">
      <c r="A20" s="13"/>
      <c r="B20" s="121"/>
      <c r="C20" s="140"/>
      <c r="D20" s="122"/>
      <c r="E20" s="141"/>
      <c r="F20" s="142"/>
      <c r="G20" s="483" t="s">
        <v>53</v>
      </c>
      <c r="H20" s="483"/>
      <c r="I20" s="483"/>
      <c r="J20" s="484"/>
      <c r="K20" s="20">
        <v>120</v>
      </c>
      <c r="L20" s="15">
        <v>102</v>
      </c>
      <c r="M20" s="21">
        <v>1</v>
      </c>
      <c r="N20" s="21">
        <v>2</v>
      </c>
      <c r="O20" s="22">
        <v>5840510010</v>
      </c>
      <c r="P20" s="23">
        <v>129</v>
      </c>
      <c r="Q20" s="24">
        <v>120000</v>
      </c>
      <c r="R20" s="24">
        <v>120000</v>
      </c>
      <c r="S20" s="24">
        <v>120000</v>
      </c>
      <c r="T20" s="314"/>
    </row>
    <row r="21" spans="1:20" s="27" customFormat="1" ht="31.15" customHeight="1">
      <c r="A21" s="25"/>
      <c r="B21" s="121"/>
      <c r="C21" s="137"/>
      <c r="D21" s="122"/>
      <c r="E21" s="122"/>
      <c r="F21" s="123"/>
      <c r="G21" s="122"/>
      <c r="H21" s="122"/>
      <c r="I21" s="122"/>
      <c r="J21" s="123" t="s">
        <v>54</v>
      </c>
      <c r="K21" s="14">
        <v>120</v>
      </c>
      <c r="L21" s="26"/>
      <c r="M21" s="16">
        <v>1</v>
      </c>
      <c r="N21" s="16">
        <v>4</v>
      </c>
      <c r="O21" s="17">
        <v>0</v>
      </c>
      <c r="P21" s="18">
        <v>0</v>
      </c>
      <c r="Q21" s="19">
        <f>Q22</f>
        <v>1038230</v>
      </c>
      <c r="R21" s="19">
        <f>R22</f>
        <v>1033730</v>
      </c>
      <c r="S21" s="19">
        <f>S22</f>
        <v>1081730</v>
      </c>
      <c r="T21" s="313"/>
    </row>
    <row r="22" spans="1:20" ht="33" customHeight="1">
      <c r="A22" s="13"/>
      <c r="B22" s="28"/>
      <c r="C22" s="29"/>
      <c r="D22" s="483" t="s">
        <v>452</v>
      </c>
      <c r="E22" s="483"/>
      <c r="F22" s="483"/>
      <c r="G22" s="483"/>
      <c r="H22" s="483"/>
      <c r="I22" s="483"/>
      <c r="J22" s="484"/>
      <c r="K22" s="20">
        <v>120</v>
      </c>
      <c r="L22" s="15">
        <v>104</v>
      </c>
      <c r="M22" s="21">
        <v>1</v>
      </c>
      <c r="N22" s="21">
        <v>4</v>
      </c>
      <c r="O22" s="22">
        <v>5840000000</v>
      </c>
      <c r="P22" s="23">
        <v>0</v>
      </c>
      <c r="Q22" s="24">
        <f>Q24</f>
        <v>1038230</v>
      </c>
      <c r="R22" s="24">
        <f>R24</f>
        <v>1033730</v>
      </c>
      <c r="S22" s="24">
        <f>S24</f>
        <v>1081730</v>
      </c>
      <c r="T22" s="314"/>
    </row>
    <row r="23" spans="1:20" ht="18" customHeight="1">
      <c r="A23" s="13"/>
      <c r="B23" s="121"/>
      <c r="C23" s="140"/>
      <c r="D23" s="123"/>
      <c r="E23" s="142"/>
      <c r="F23" s="141"/>
      <c r="G23" s="141"/>
      <c r="H23" s="141"/>
      <c r="I23" s="141"/>
      <c r="J23" s="142" t="s">
        <v>352</v>
      </c>
      <c r="K23" s="20">
        <v>120</v>
      </c>
      <c r="L23" s="15"/>
      <c r="M23" s="21">
        <v>1</v>
      </c>
      <c r="N23" s="21">
        <v>4</v>
      </c>
      <c r="O23" s="22">
        <v>5840000000</v>
      </c>
      <c r="P23" s="23">
        <v>0</v>
      </c>
      <c r="Q23" s="24">
        <f>Q24</f>
        <v>1038230</v>
      </c>
      <c r="R23" s="24">
        <f>R24</f>
        <v>1033730</v>
      </c>
      <c r="S23" s="24">
        <f>S24</f>
        <v>1081730</v>
      </c>
      <c r="T23" s="314"/>
    </row>
    <row r="24" spans="1:20" ht="24" customHeight="1">
      <c r="A24" s="13"/>
      <c r="B24" s="31"/>
      <c r="C24" s="32"/>
      <c r="D24" s="123"/>
      <c r="E24" s="483" t="s">
        <v>353</v>
      </c>
      <c r="F24" s="483"/>
      <c r="G24" s="483"/>
      <c r="H24" s="483"/>
      <c r="I24" s="483"/>
      <c r="J24" s="484"/>
      <c r="K24" s="20">
        <v>120</v>
      </c>
      <c r="L24" s="15">
        <v>104</v>
      </c>
      <c r="M24" s="21">
        <v>1</v>
      </c>
      <c r="N24" s="21">
        <v>4</v>
      </c>
      <c r="O24" s="22">
        <v>5840500000</v>
      </c>
      <c r="P24" s="23">
        <v>0</v>
      </c>
      <c r="Q24" s="24">
        <f>Q25+Q34+Q46</f>
        <v>1038230</v>
      </c>
      <c r="R24" s="24">
        <f>R25+R34+R46</f>
        <v>1033730</v>
      </c>
      <c r="S24" s="289">
        <f>S25+S34+S46</f>
        <v>1081730</v>
      </c>
      <c r="T24" s="314"/>
    </row>
    <row r="25" spans="1:20" ht="15.6" customHeight="1">
      <c r="A25" s="13"/>
      <c r="B25" s="31"/>
      <c r="C25" s="32"/>
      <c r="D25" s="122"/>
      <c r="E25" s="142"/>
      <c r="F25" s="483" t="s">
        <v>72</v>
      </c>
      <c r="G25" s="483"/>
      <c r="H25" s="483"/>
      <c r="I25" s="483"/>
      <c r="J25" s="484"/>
      <c r="K25" s="20">
        <v>120</v>
      </c>
      <c r="L25" s="15">
        <v>104</v>
      </c>
      <c r="M25" s="21">
        <v>1</v>
      </c>
      <c r="N25" s="21">
        <v>4</v>
      </c>
      <c r="O25" s="22">
        <v>5840510020</v>
      </c>
      <c r="P25" s="23">
        <v>0</v>
      </c>
      <c r="Q25" s="24">
        <f>Q26+Q30+Q31+Q32</f>
        <v>799130</v>
      </c>
      <c r="R25" s="24">
        <f>R26+R30+R31+R32</f>
        <v>794630</v>
      </c>
      <c r="S25" s="289">
        <f>S26+S30+S31+S32</f>
        <v>842630</v>
      </c>
      <c r="T25" s="314"/>
    </row>
    <row r="26" spans="1:20" ht="22.9" customHeight="1">
      <c r="A26" s="13"/>
      <c r="B26" s="31"/>
      <c r="C26" s="32"/>
      <c r="D26" s="122"/>
      <c r="E26" s="141"/>
      <c r="F26" s="142"/>
      <c r="G26" s="483" t="s">
        <v>71</v>
      </c>
      <c r="H26" s="483"/>
      <c r="I26" s="483"/>
      <c r="J26" s="484"/>
      <c r="K26" s="20">
        <v>120</v>
      </c>
      <c r="L26" s="15">
        <v>104</v>
      </c>
      <c r="M26" s="21">
        <v>1</v>
      </c>
      <c r="N26" s="21">
        <v>4</v>
      </c>
      <c r="O26" s="22">
        <v>5840510020</v>
      </c>
      <c r="P26" s="23" t="s">
        <v>73</v>
      </c>
      <c r="Q26" s="24">
        <f>Q27+Q28</f>
        <v>500000</v>
      </c>
      <c r="R26" s="24">
        <f>R27+R28</f>
        <v>500000</v>
      </c>
      <c r="S26" s="24">
        <f>S27+S28</f>
        <v>500000</v>
      </c>
      <c r="T26" s="314"/>
    </row>
    <row r="27" spans="1:20" ht="15.6" customHeight="1">
      <c r="A27" s="13"/>
      <c r="B27" s="31"/>
      <c r="C27" s="32"/>
      <c r="D27" s="122"/>
      <c r="E27" s="141"/>
      <c r="F27" s="142"/>
      <c r="G27" s="141"/>
      <c r="H27" s="141"/>
      <c r="I27" s="141"/>
      <c r="J27" s="142" t="s">
        <v>52</v>
      </c>
      <c r="K27" s="20">
        <v>120</v>
      </c>
      <c r="L27" s="15"/>
      <c r="M27" s="21">
        <v>1</v>
      </c>
      <c r="N27" s="21">
        <v>4</v>
      </c>
      <c r="O27" s="22">
        <v>5840510020</v>
      </c>
      <c r="P27" s="23">
        <v>121</v>
      </c>
      <c r="Q27" s="24">
        <v>380000</v>
      </c>
      <c r="R27" s="24">
        <v>380000</v>
      </c>
      <c r="S27" s="24">
        <v>380000</v>
      </c>
      <c r="T27" s="314"/>
    </row>
    <row r="28" spans="1:20" ht="30" customHeight="1">
      <c r="A28" s="13"/>
      <c r="B28" s="31"/>
      <c r="C28" s="32"/>
      <c r="D28" s="122"/>
      <c r="E28" s="141"/>
      <c r="F28" s="142"/>
      <c r="G28" s="141"/>
      <c r="H28" s="141"/>
      <c r="I28" s="141"/>
      <c r="J28" s="142" t="s">
        <v>53</v>
      </c>
      <c r="K28" s="20">
        <v>120</v>
      </c>
      <c r="L28" s="15"/>
      <c r="M28" s="21">
        <v>1</v>
      </c>
      <c r="N28" s="21">
        <v>4</v>
      </c>
      <c r="O28" s="22">
        <v>5840510020</v>
      </c>
      <c r="P28" s="23">
        <v>129</v>
      </c>
      <c r="Q28" s="24">
        <v>120000</v>
      </c>
      <c r="R28" s="24">
        <v>120000</v>
      </c>
      <c r="S28" s="289">
        <v>120000</v>
      </c>
      <c r="T28" s="30"/>
    </row>
    <row r="29" spans="1:20" ht="24.75" customHeight="1">
      <c r="A29" s="13"/>
      <c r="B29" s="31"/>
      <c r="C29" s="32"/>
      <c r="D29" s="122"/>
      <c r="E29" s="141"/>
      <c r="F29" s="142"/>
      <c r="G29" s="483" t="s">
        <v>75</v>
      </c>
      <c r="H29" s="483"/>
      <c r="I29" s="483"/>
      <c r="J29" s="484"/>
      <c r="K29" s="20">
        <v>120</v>
      </c>
      <c r="L29" s="15">
        <v>104</v>
      </c>
      <c r="M29" s="21">
        <v>1</v>
      </c>
      <c r="N29" s="21">
        <v>4</v>
      </c>
      <c r="O29" s="22">
        <v>5840510020</v>
      </c>
      <c r="P29" s="23" t="s">
        <v>74</v>
      </c>
      <c r="Q29" s="24">
        <f>Q30</f>
        <v>280453</v>
      </c>
      <c r="R29" s="24">
        <f>R30</f>
        <v>276530</v>
      </c>
      <c r="S29" s="289">
        <f>S30</f>
        <v>324530</v>
      </c>
      <c r="T29" s="30"/>
    </row>
    <row r="30" spans="1:20" ht="18" customHeight="1">
      <c r="A30" s="13"/>
      <c r="B30" s="31"/>
      <c r="C30" s="32"/>
      <c r="D30" s="122"/>
      <c r="E30" s="141"/>
      <c r="F30" s="142"/>
      <c r="G30" s="141"/>
      <c r="H30" s="141"/>
      <c r="I30" s="141"/>
      <c r="J30" s="142" t="s">
        <v>333</v>
      </c>
      <c r="K30" s="20">
        <v>120</v>
      </c>
      <c r="L30" s="15"/>
      <c r="M30" s="21">
        <v>1</v>
      </c>
      <c r="N30" s="21">
        <v>4</v>
      </c>
      <c r="O30" s="22">
        <v>5840510020</v>
      </c>
      <c r="P30" s="23">
        <v>244</v>
      </c>
      <c r="Q30" s="24">
        <v>280453</v>
      </c>
      <c r="R30" s="24">
        <v>276530</v>
      </c>
      <c r="S30" s="289">
        <v>324530</v>
      </c>
      <c r="T30" s="30"/>
    </row>
    <row r="31" spans="1:20" ht="16.899999999999999" customHeight="1">
      <c r="A31" s="13"/>
      <c r="B31" s="31"/>
      <c r="C31" s="33"/>
      <c r="D31" s="139"/>
      <c r="E31" s="143"/>
      <c r="F31" s="141"/>
      <c r="G31" s="143"/>
      <c r="H31" s="143"/>
      <c r="I31" s="143"/>
      <c r="J31" s="144" t="s">
        <v>47</v>
      </c>
      <c r="K31" s="20">
        <v>120</v>
      </c>
      <c r="L31" s="15"/>
      <c r="M31" s="21">
        <v>1</v>
      </c>
      <c r="N31" s="21">
        <v>4</v>
      </c>
      <c r="O31" s="22">
        <v>5840510020</v>
      </c>
      <c r="P31" s="23">
        <v>540</v>
      </c>
      <c r="Q31" s="24">
        <v>18177</v>
      </c>
      <c r="R31" s="24">
        <v>17600</v>
      </c>
      <c r="S31" s="289">
        <v>17600</v>
      </c>
      <c r="T31" s="30"/>
    </row>
    <row r="32" spans="1:20" ht="14.25" customHeight="1">
      <c r="A32" s="13"/>
      <c r="B32" s="31"/>
      <c r="C32" s="33"/>
      <c r="D32" s="139"/>
      <c r="E32" s="143"/>
      <c r="F32" s="141"/>
      <c r="G32" s="143"/>
      <c r="H32" s="143"/>
      <c r="I32" s="143"/>
      <c r="J32" s="144" t="s">
        <v>195</v>
      </c>
      <c r="K32" s="20">
        <v>120</v>
      </c>
      <c r="L32" s="15"/>
      <c r="M32" s="21">
        <v>1</v>
      </c>
      <c r="N32" s="21">
        <v>4</v>
      </c>
      <c r="O32" s="22">
        <v>5840510020</v>
      </c>
      <c r="P32" s="23">
        <v>850</v>
      </c>
      <c r="Q32" s="24">
        <f>Q33</f>
        <v>500</v>
      </c>
      <c r="R32" s="24">
        <f>R33</f>
        <v>500</v>
      </c>
      <c r="S32" s="289">
        <f>S33</f>
        <v>500</v>
      </c>
      <c r="T32" s="30"/>
    </row>
    <row r="33" spans="1:20" ht="13.5" customHeight="1">
      <c r="A33" s="13"/>
      <c r="B33" s="94"/>
      <c r="C33" s="95"/>
      <c r="D33" s="145"/>
      <c r="E33" s="146"/>
      <c r="F33" s="149"/>
      <c r="G33" s="146"/>
      <c r="H33" s="146"/>
      <c r="I33" s="146"/>
      <c r="J33" s="144" t="s">
        <v>197</v>
      </c>
      <c r="K33" s="20">
        <v>120</v>
      </c>
      <c r="L33" s="15"/>
      <c r="M33" s="21">
        <v>1</v>
      </c>
      <c r="N33" s="21">
        <v>4</v>
      </c>
      <c r="O33" s="22">
        <v>5840510020</v>
      </c>
      <c r="P33" s="23">
        <v>853</v>
      </c>
      <c r="Q33" s="24">
        <v>500</v>
      </c>
      <c r="R33" s="24">
        <v>500</v>
      </c>
      <c r="S33" s="289">
        <v>500</v>
      </c>
      <c r="T33" s="30"/>
    </row>
    <row r="34" spans="1:20" ht="50.45" customHeight="1">
      <c r="A34" s="13"/>
      <c r="B34" s="31"/>
      <c r="C34" s="32"/>
      <c r="D34" s="122"/>
      <c r="E34" s="141"/>
      <c r="F34" s="142"/>
      <c r="G34" s="484" t="s">
        <v>199</v>
      </c>
      <c r="H34" s="494"/>
      <c r="I34" s="494"/>
      <c r="J34" s="495"/>
      <c r="K34" s="20">
        <v>120</v>
      </c>
      <c r="L34" s="15">
        <v>104</v>
      </c>
      <c r="M34" s="21">
        <v>1</v>
      </c>
      <c r="N34" s="21">
        <v>4</v>
      </c>
      <c r="O34" s="22">
        <v>5840515010</v>
      </c>
      <c r="P34" s="23">
        <v>0</v>
      </c>
      <c r="Q34" s="24">
        <f>Q35</f>
        <v>238730</v>
      </c>
      <c r="R34" s="24">
        <f>R35</f>
        <v>238730</v>
      </c>
      <c r="S34" s="289">
        <f>S35</f>
        <v>238730</v>
      </c>
      <c r="T34" s="30"/>
    </row>
    <row r="35" spans="1:20" ht="16.5" customHeight="1">
      <c r="A35" s="13"/>
      <c r="B35" s="31"/>
      <c r="C35" s="33"/>
      <c r="D35" s="139"/>
      <c r="E35" s="143"/>
      <c r="F35" s="141"/>
      <c r="G35" s="143"/>
      <c r="H35" s="143"/>
      <c r="I35" s="143"/>
      <c r="J35" s="144" t="s">
        <v>47</v>
      </c>
      <c r="K35" s="20">
        <v>120</v>
      </c>
      <c r="L35" s="15"/>
      <c r="M35" s="21">
        <v>1</v>
      </c>
      <c r="N35" s="21">
        <v>4</v>
      </c>
      <c r="O35" s="22">
        <v>5840515010</v>
      </c>
      <c r="P35" s="23">
        <v>540</v>
      </c>
      <c r="Q35" s="24">
        <v>238730</v>
      </c>
      <c r="R35" s="24">
        <v>238730</v>
      </c>
      <c r="S35" s="289">
        <v>238730</v>
      </c>
      <c r="T35" s="30"/>
    </row>
    <row r="36" spans="1:20" ht="16.5" customHeight="1">
      <c r="A36" s="13"/>
      <c r="B36" s="31"/>
      <c r="C36" s="309"/>
      <c r="D36" s="139"/>
      <c r="E36" s="143"/>
      <c r="F36" s="142"/>
      <c r="G36" s="143"/>
      <c r="H36" s="143"/>
      <c r="I36" s="143"/>
      <c r="J36" s="144" t="s">
        <v>355</v>
      </c>
      <c r="K36" s="20">
        <v>120</v>
      </c>
      <c r="L36" s="15"/>
      <c r="M36" s="21">
        <v>1</v>
      </c>
      <c r="N36" s="21">
        <v>4</v>
      </c>
      <c r="O36" s="22">
        <v>5840597080</v>
      </c>
      <c r="P36" s="23">
        <v>0</v>
      </c>
      <c r="Q36" s="24">
        <v>0</v>
      </c>
      <c r="R36" s="24">
        <v>0</v>
      </c>
      <c r="S36" s="289">
        <v>0</v>
      </c>
      <c r="T36" s="30"/>
    </row>
    <row r="37" spans="1:20" ht="26.45" customHeight="1">
      <c r="A37" s="13"/>
      <c r="B37" s="31"/>
      <c r="C37" s="309"/>
      <c r="D37" s="139"/>
      <c r="E37" s="143"/>
      <c r="F37" s="142"/>
      <c r="G37" s="143"/>
      <c r="H37" s="143"/>
      <c r="I37" s="143"/>
      <c r="J37" s="144" t="s">
        <v>71</v>
      </c>
      <c r="K37" s="20">
        <v>120</v>
      </c>
      <c r="L37" s="15"/>
      <c r="M37" s="21">
        <v>1</v>
      </c>
      <c r="N37" s="21">
        <v>4</v>
      </c>
      <c r="O37" s="22">
        <v>5840597080</v>
      </c>
      <c r="P37" s="23">
        <v>120</v>
      </c>
      <c r="Q37" s="24">
        <f>Q38+Q39</f>
        <v>0</v>
      </c>
      <c r="R37" s="24">
        <f>R38+R39</f>
        <v>0</v>
      </c>
      <c r="S37" s="289">
        <f>S38+S39</f>
        <v>0</v>
      </c>
      <c r="T37" s="30"/>
    </row>
    <row r="38" spans="1:20" ht="16.5" customHeight="1">
      <c r="A38" s="13"/>
      <c r="B38" s="31"/>
      <c r="C38" s="309"/>
      <c r="D38" s="139"/>
      <c r="E38" s="143"/>
      <c r="F38" s="142"/>
      <c r="G38" s="143"/>
      <c r="H38" s="143"/>
      <c r="I38" s="143"/>
      <c r="J38" s="142" t="s">
        <v>52</v>
      </c>
      <c r="K38" s="20">
        <v>120</v>
      </c>
      <c r="L38" s="15"/>
      <c r="M38" s="21">
        <v>1</v>
      </c>
      <c r="N38" s="21">
        <v>4</v>
      </c>
      <c r="O38" s="22">
        <v>5840597080</v>
      </c>
      <c r="P38" s="23">
        <v>121</v>
      </c>
      <c r="Q38" s="24">
        <v>0</v>
      </c>
      <c r="R38" s="24">
        <v>0</v>
      </c>
      <c r="S38" s="289">
        <v>0</v>
      </c>
      <c r="T38" s="30"/>
    </row>
    <row r="39" spans="1:20" ht="20.45" customHeight="1">
      <c r="A39" s="13"/>
      <c r="B39" s="31"/>
      <c r="C39" s="309"/>
      <c r="D39" s="139"/>
      <c r="E39" s="143"/>
      <c r="F39" s="142"/>
      <c r="G39" s="143"/>
      <c r="H39" s="143"/>
      <c r="I39" s="143"/>
      <c r="J39" s="144" t="s">
        <v>71</v>
      </c>
      <c r="K39" s="20">
        <v>120</v>
      </c>
      <c r="L39" s="15"/>
      <c r="M39" s="21">
        <v>1</v>
      </c>
      <c r="N39" s="21">
        <v>4</v>
      </c>
      <c r="O39" s="22">
        <v>5840597080</v>
      </c>
      <c r="P39" s="23">
        <v>129</v>
      </c>
      <c r="Q39" s="24">
        <v>0</v>
      </c>
      <c r="R39" s="24">
        <v>0</v>
      </c>
      <c r="S39" s="289">
        <v>0</v>
      </c>
      <c r="T39" s="30"/>
    </row>
    <row r="40" spans="1:20" s="27" customFormat="1" ht="33.6" customHeight="1">
      <c r="A40" s="25"/>
      <c r="B40" s="121"/>
      <c r="C40" s="137"/>
      <c r="D40" s="122"/>
      <c r="E40" s="122"/>
      <c r="F40" s="123"/>
      <c r="G40" s="122"/>
      <c r="H40" s="122"/>
      <c r="I40" s="122"/>
      <c r="J40" s="123" t="s">
        <v>208</v>
      </c>
      <c r="K40" s="14">
        <v>120</v>
      </c>
      <c r="L40" s="26"/>
      <c r="M40" s="16">
        <v>1</v>
      </c>
      <c r="N40" s="16">
        <v>6</v>
      </c>
      <c r="O40" s="17">
        <v>0</v>
      </c>
      <c r="P40" s="18">
        <v>0</v>
      </c>
      <c r="Q40" s="19">
        <f>Q41</f>
        <v>7900</v>
      </c>
      <c r="R40" s="290">
        <f t="shared" ref="R40:S44" si="2">R41</f>
        <v>7900</v>
      </c>
      <c r="S40" s="290">
        <f t="shared" si="2"/>
        <v>7900</v>
      </c>
      <c r="T40" s="108"/>
    </row>
    <row r="41" spans="1:20" ht="33.6" customHeight="1">
      <c r="A41" s="13"/>
      <c r="B41" s="28"/>
      <c r="C41" s="29"/>
      <c r="D41" s="483" t="s">
        <v>452</v>
      </c>
      <c r="E41" s="483"/>
      <c r="F41" s="483"/>
      <c r="G41" s="483"/>
      <c r="H41" s="483"/>
      <c r="I41" s="483"/>
      <c r="J41" s="484"/>
      <c r="K41" s="20">
        <v>120</v>
      </c>
      <c r="L41" s="15">
        <v>104</v>
      </c>
      <c r="M41" s="21">
        <v>1</v>
      </c>
      <c r="N41" s="21">
        <v>6</v>
      </c>
      <c r="O41" s="22">
        <v>5800000000</v>
      </c>
      <c r="P41" s="23">
        <v>0</v>
      </c>
      <c r="Q41" s="24">
        <f>Q43</f>
        <v>7900</v>
      </c>
      <c r="R41" s="289">
        <f>R43</f>
        <v>7900</v>
      </c>
      <c r="S41" s="289">
        <f>S43</f>
        <v>7900</v>
      </c>
      <c r="T41" s="30"/>
    </row>
    <row r="42" spans="1:20" ht="18" customHeight="1">
      <c r="A42" s="13"/>
      <c r="B42" s="121"/>
      <c r="C42" s="140"/>
      <c r="D42" s="123"/>
      <c r="E42" s="142"/>
      <c r="F42" s="141"/>
      <c r="G42" s="141"/>
      <c r="H42" s="141"/>
      <c r="I42" s="141"/>
      <c r="J42" s="142" t="s">
        <v>352</v>
      </c>
      <c r="K42" s="20">
        <v>120</v>
      </c>
      <c r="L42" s="15"/>
      <c r="M42" s="21">
        <v>1</v>
      </c>
      <c r="N42" s="21">
        <v>6</v>
      </c>
      <c r="O42" s="22">
        <v>5840000000</v>
      </c>
      <c r="P42" s="23">
        <v>0</v>
      </c>
      <c r="Q42" s="24">
        <f>Q43</f>
        <v>7900</v>
      </c>
      <c r="R42" s="24">
        <f>R43</f>
        <v>7900</v>
      </c>
      <c r="S42" s="24">
        <f>S43</f>
        <v>7900</v>
      </c>
      <c r="T42" s="314"/>
    </row>
    <row r="43" spans="1:20" ht="24" customHeight="1">
      <c r="A43" s="13"/>
      <c r="B43" s="31"/>
      <c r="C43" s="32"/>
      <c r="D43" s="123"/>
      <c r="E43" s="483" t="s">
        <v>353</v>
      </c>
      <c r="F43" s="483"/>
      <c r="G43" s="483"/>
      <c r="H43" s="483"/>
      <c r="I43" s="483"/>
      <c r="J43" s="484"/>
      <c r="K43" s="20">
        <v>120</v>
      </c>
      <c r="L43" s="15">
        <v>104</v>
      </c>
      <c r="M43" s="21">
        <v>1</v>
      </c>
      <c r="N43" s="21">
        <v>6</v>
      </c>
      <c r="O43" s="22">
        <v>5840500000</v>
      </c>
      <c r="P43" s="23">
        <v>0</v>
      </c>
      <c r="Q43" s="24">
        <f>Q44</f>
        <v>7900</v>
      </c>
      <c r="R43" s="289">
        <f t="shared" si="2"/>
        <v>7900</v>
      </c>
      <c r="S43" s="289">
        <f t="shared" si="2"/>
        <v>7900</v>
      </c>
      <c r="T43" s="30"/>
    </row>
    <row r="44" spans="1:20" ht="24.6" customHeight="1">
      <c r="A44" s="13"/>
      <c r="B44" s="31"/>
      <c r="C44" s="33"/>
      <c r="D44" s="138"/>
      <c r="E44" s="143"/>
      <c r="F44" s="300"/>
      <c r="G44" s="143"/>
      <c r="H44" s="143"/>
      <c r="I44" s="143"/>
      <c r="J44" s="144" t="s">
        <v>331</v>
      </c>
      <c r="K44" s="20">
        <v>120</v>
      </c>
      <c r="L44" s="15">
        <v>104</v>
      </c>
      <c r="M44" s="21">
        <v>1</v>
      </c>
      <c r="N44" s="21">
        <v>6</v>
      </c>
      <c r="O44" s="22">
        <v>5840510080</v>
      </c>
      <c r="P44" s="23">
        <v>0</v>
      </c>
      <c r="Q44" s="24">
        <f>Q45</f>
        <v>7900</v>
      </c>
      <c r="R44" s="289">
        <f t="shared" si="2"/>
        <v>7900</v>
      </c>
      <c r="S44" s="289">
        <f t="shared" si="2"/>
        <v>7900</v>
      </c>
      <c r="T44" s="30"/>
    </row>
    <row r="45" spans="1:20" ht="21" customHeight="1">
      <c r="A45" s="13"/>
      <c r="B45" s="31"/>
      <c r="C45" s="33"/>
      <c r="D45" s="139"/>
      <c r="E45" s="143"/>
      <c r="F45" s="291"/>
      <c r="G45" s="143"/>
      <c r="H45" s="143"/>
      <c r="I45" s="143"/>
      <c r="J45" s="144" t="s">
        <v>47</v>
      </c>
      <c r="K45" s="20">
        <v>120</v>
      </c>
      <c r="L45" s="15"/>
      <c r="M45" s="21">
        <v>1</v>
      </c>
      <c r="N45" s="21">
        <v>6</v>
      </c>
      <c r="O45" s="22">
        <v>5840510080</v>
      </c>
      <c r="P45" s="23">
        <v>540</v>
      </c>
      <c r="Q45" s="24">
        <v>7900</v>
      </c>
      <c r="R45" s="24">
        <v>7900</v>
      </c>
      <c r="S45" s="289">
        <v>7900</v>
      </c>
      <c r="T45" s="30"/>
    </row>
    <row r="46" spans="1:20" ht="14.25" customHeight="1">
      <c r="A46" s="13"/>
      <c r="B46" s="31"/>
      <c r="C46" s="33"/>
      <c r="D46" s="139"/>
      <c r="E46" s="143"/>
      <c r="F46" s="143"/>
      <c r="G46" s="143"/>
      <c r="H46" s="143"/>
      <c r="I46" s="143"/>
      <c r="J46" s="292" t="s">
        <v>229</v>
      </c>
      <c r="K46" s="14">
        <v>120</v>
      </c>
      <c r="L46" s="26"/>
      <c r="M46" s="16">
        <v>1</v>
      </c>
      <c r="N46" s="16">
        <v>13</v>
      </c>
      <c r="O46" s="17">
        <v>0</v>
      </c>
      <c r="P46" s="18">
        <v>0</v>
      </c>
      <c r="Q46" s="19">
        <f>Q50</f>
        <v>370</v>
      </c>
      <c r="R46" s="19">
        <f>R50</f>
        <v>370</v>
      </c>
      <c r="S46" s="290">
        <f>S50</f>
        <v>370</v>
      </c>
      <c r="T46" s="30"/>
    </row>
    <row r="47" spans="1:20" ht="33" customHeight="1">
      <c r="A47" s="13"/>
      <c r="B47" s="28"/>
      <c r="C47" s="29"/>
      <c r="D47" s="483" t="s">
        <v>452</v>
      </c>
      <c r="E47" s="483"/>
      <c r="F47" s="483"/>
      <c r="G47" s="483"/>
      <c r="H47" s="483"/>
      <c r="I47" s="483"/>
      <c r="J47" s="484"/>
      <c r="K47" s="20">
        <v>120</v>
      </c>
      <c r="L47" s="15">
        <v>104</v>
      </c>
      <c r="M47" s="21">
        <v>1</v>
      </c>
      <c r="N47" s="21">
        <v>13</v>
      </c>
      <c r="O47" s="22">
        <v>5840000000</v>
      </c>
      <c r="P47" s="23">
        <v>0</v>
      </c>
      <c r="Q47" s="24">
        <f>Q49</f>
        <v>370</v>
      </c>
      <c r="R47" s="24">
        <f>R49</f>
        <v>370</v>
      </c>
      <c r="S47" s="24">
        <f>S49</f>
        <v>370</v>
      </c>
      <c r="T47" s="314"/>
    </row>
    <row r="48" spans="1:20" ht="18" customHeight="1">
      <c r="A48" s="13"/>
      <c r="B48" s="121"/>
      <c r="C48" s="140"/>
      <c r="D48" s="123"/>
      <c r="E48" s="142"/>
      <c r="F48" s="141"/>
      <c r="G48" s="141"/>
      <c r="H48" s="141"/>
      <c r="I48" s="141"/>
      <c r="J48" s="142" t="s">
        <v>352</v>
      </c>
      <c r="K48" s="20">
        <v>120</v>
      </c>
      <c r="L48" s="15"/>
      <c r="M48" s="21">
        <v>1</v>
      </c>
      <c r="N48" s="21">
        <v>13</v>
      </c>
      <c r="O48" s="22">
        <v>5840000000</v>
      </c>
      <c r="P48" s="23">
        <v>0</v>
      </c>
      <c r="Q48" s="24">
        <f t="shared" ref="Q48:S51" si="3">Q49</f>
        <v>370</v>
      </c>
      <c r="R48" s="24">
        <f t="shared" si="3"/>
        <v>370</v>
      </c>
      <c r="S48" s="24">
        <f t="shared" si="3"/>
        <v>370</v>
      </c>
      <c r="T48" s="314"/>
    </row>
    <row r="49" spans="1:20" ht="24" customHeight="1">
      <c r="A49" s="13"/>
      <c r="B49" s="31"/>
      <c r="C49" s="32"/>
      <c r="D49" s="123"/>
      <c r="E49" s="483" t="s">
        <v>353</v>
      </c>
      <c r="F49" s="483"/>
      <c r="G49" s="483"/>
      <c r="H49" s="483"/>
      <c r="I49" s="483"/>
      <c r="J49" s="484"/>
      <c r="K49" s="20">
        <v>120</v>
      </c>
      <c r="L49" s="15">
        <v>104</v>
      </c>
      <c r="M49" s="21">
        <v>1</v>
      </c>
      <c r="N49" s="21">
        <v>13</v>
      </c>
      <c r="O49" s="22">
        <v>5840500000</v>
      </c>
      <c r="P49" s="23">
        <v>0</v>
      </c>
      <c r="Q49" s="24">
        <f t="shared" si="3"/>
        <v>370</v>
      </c>
      <c r="R49" s="24">
        <f t="shared" si="3"/>
        <v>370</v>
      </c>
      <c r="S49" s="289">
        <f t="shared" si="3"/>
        <v>370</v>
      </c>
      <c r="T49" s="314"/>
    </row>
    <row r="50" spans="1:20" ht="21" customHeight="1">
      <c r="A50" s="13"/>
      <c r="B50" s="31"/>
      <c r="C50" s="33"/>
      <c r="D50" s="139"/>
      <c r="E50" s="143"/>
      <c r="F50" s="143"/>
      <c r="G50" s="143"/>
      <c r="H50" s="143"/>
      <c r="I50" s="143"/>
      <c r="J50" s="293" t="s">
        <v>230</v>
      </c>
      <c r="K50" s="20">
        <v>120</v>
      </c>
      <c r="L50" s="15"/>
      <c r="M50" s="21">
        <v>1</v>
      </c>
      <c r="N50" s="21">
        <v>13</v>
      </c>
      <c r="O50" s="22">
        <v>5840595100</v>
      </c>
      <c r="P50" s="23">
        <v>0</v>
      </c>
      <c r="Q50" s="24">
        <f t="shared" si="3"/>
        <v>370</v>
      </c>
      <c r="R50" s="24">
        <f t="shared" si="3"/>
        <v>370</v>
      </c>
      <c r="S50" s="289">
        <f t="shared" si="3"/>
        <v>370</v>
      </c>
      <c r="T50" s="30"/>
    </row>
    <row r="51" spans="1:20" ht="15" customHeight="1">
      <c r="A51" s="13"/>
      <c r="B51" s="31"/>
      <c r="C51" s="33"/>
      <c r="D51" s="139"/>
      <c r="E51" s="143"/>
      <c r="F51" s="143"/>
      <c r="G51" s="143"/>
      <c r="H51" s="143"/>
      <c r="I51" s="143"/>
      <c r="J51" s="293" t="s">
        <v>195</v>
      </c>
      <c r="K51" s="20">
        <v>120</v>
      </c>
      <c r="L51" s="15"/>
      <c r="M51" s="21">
        <v>1</v>
      </c>
      <c r="N51" s="21">
        <v>13</v>
      </c>
      <c r="O51" s="22">
        <v>5840595100</v>
      </c>
      <c r="P51" s="23">
        <v>850</v>
      </c>
      <c r="Q51" s="24">
        <f t="shared" si="3"/>
        <v>370</v>
      </c>
      <c r="R51" s="24">
        <f t="shared" si="3"/>
        <v>370</v>
      </c>
      <c r="S51" s="289">
        <f t="shared" si="3"/>
        <v>370</v>
      </c>
      <c r="T51" s="30"/>
    </row>
    <row r="52" spans="1:20" ht="13.5" customHeight="1">
      <c r="A52" s="13"/>
      <c r="B52" s="31"/>
      <c r="C52" s="33"/>
      <c r="D52" s="139"/>
      <c r="E52" s="143"/>
      <c r="F52" s="143"/>
      <c r="G52" s="143"/>
      <c r="H52" s="143"/>
      <c r="I52" s="143"/>
      <c r="J52" s="293" t="s">
        <v>197</v>
      </c>
      <c r="K52" s="20">
        <v>120</v>
      </c>
      <c r="L52" s="15"/>
      <c r="M52" s="21">
        <v>1</v>
      </c>
      <c r="N52" s="21">
        <v>13</v>
      </c>
      <c r="O52" s="22">
        <v>5840595100</v>
      </c>
      <c r="P52" s="23">
        <v>853</v>
      </c>
      <c r="Q52" s="24">
        <v>370</v>
      </c>
      <c r="R52" s="24">
        <v>370</v>
      </c>
      <c r="S52" s="289">
        <v>370</v>
      </c>
      <c r="T52" s="30"/>
    </row>
    <row r="53" spans="1:20" ht="15" customHeight="1">
      <c r="A53" s="13"/>
      <c r="B53" s="498" t="s">
        <v>55</v>
      </c>
      <c r="C53" s="498"/>
      <c r="D53" s="498"/>
      <c r="E53" s="498"/>
      <c r="F53" s="498"/>
      <c r="G53" s="498"/>
      <c r="H53" s="498"/>
      <c r="I53" s="498"/>
      <c r="J53" s="499"/>
      <c r="K53" s="14">
        <v>120</v>
      </c>
      <c r="L53" s="15">
        <v>200</v>
      </c>
      <c r="M53" s="16">
        <v>2</v>
      </c>
      <c r="N53" s="16">
        <v>0</v>
      </c>
      <c r="O53" s="17">
        <v>0</v>
      </c>
      <c r="P53" s="18">
        <v>0</v>
      </c>
      <c r="Q53" s="19">
        <f>Q54</f>
        <v>128500</v>
      </c>
      <c r="R53" s="19">
        <f t="shared" ref="R53:S57" si="4">R54</f>
        <v>134500</v>
      </c>
      <c r="S53" s="290">
        <f t="shared" si="4"/>
        <v>139400</v>
      </c>
      <c r="T53" s="30"/>
    </row>
    <row r="54" spans="1:20" ht="15" customHeight="1">
      <c r="A54" s="13"/>
      <c r="B54" s="31"/>
      <c r="C54" s="34"/>
      <c r="D54" s="507" t="s">
        <v>56</v>
      </c>
      <c r="E54" s="507"/>
      <c r="F54" s="507"/>
      <c r="G54" s="507"/>
      <c r="H54" s="507"/>
      <c r="I54" s="507"/>
      <c r="J54" s="488"/>
      <c r="K54" s="14">
        <v>120</v>
      </c>
      <c r="L54" s="15">
        <v>203</v>
      </c>
      <c r="M54" s="16">
        <v>2</v>
      </c>
      <c r="N54" s="16">
        <v>3</v>
      </c>
      <c r="O54" s="17">
        <v>0</v>
      </c>
      <c r="P54" s="18">
        <v>0</v>
      </c>
      <c r="Q54" s="19">
        <f>Q55</f>
        <v>128500</v>
      </c>
      <c r="R54" s="19">
        <f t="shared" si="4"/>
        <v>134500</v>
      </c>
      <c r="S54" s="290">
        <f t="shared" si="4"/>
        <v>139400</v>
      </c>
      <c r="T54" s="30"/>
    </row>
    <row r="55" spans="1:20" ht="34.15" customHeight="1">
      <c r="A55" s="13"/>
      <c r="B55" s="121"/>
      <c r="C55" s="140"/>
      <c r="D55" s="123"/>
      <c r="E55" s="483" t="s">
        <v>452</v>
      </c>
      <c r="F55" s="483"/>
      <c r="G55" s="483"/>
      <c r="H55" s="483"/>
      <c r="I55" s="483"/>
      <c r="J55" s="484"/>
      <c r="K55" s="20">
        <v>120</v>
      </c>
      <c r="L55" s="15">
        <v>203</v>
      </c>
      <c r="M55" s="21">
        <v>2</v>
      </c>
      <c r="N55" s="21">
        <v>3</v>
      </c>
      <c r="O55" s="22">
        <v>5800000000</v>
      </c>
      <c r="P55" s="23">
        <v>0</v>
      </c>
      <c r="Q55" s="24">
        <f>Q57</f>
        <v>128500</v>
      </c>
      <c r="R55" s="24">
        <f>R57</f>
        <v>134500</v>
      </c>
      <c r="S55" s="289">
        <f>S57</f>
        <v>139400</v>
      </c>
      <c r="T55" s="30"/>
    </row>
    <row r="56" spans="1:20" ht="18" customHeight="1">
      <c r="A56" s="13"/>
      <c r="B56" s="121"/>
      <c r="C56" s="140"/>
      <c r="D56" s="123"/>
      <c r="E56" s="142"/>
      <c r="F56" s="141"/>
      <c r="G56" s="141"/>
      <c r="H56" s="141"/>
      <c r="I56" s="141"/>
      <c r="J56" s="142" t="s">
        <v>352</v>
      </c>
      <c r="K56" s="20">
        <v>120</v>
      </c>
      <c r="L56" s="15"/>
      <c r="M56" s="21">
        <v>2</v>
      </c>
      <c r="N56" s="21">
        <v>3</v>
      </c>
      <c r="O56" s="22">
        <v>5840000000</v>
      </c>
      <c r="P56" s="23">
        <v>0</v>
      </c>
      <c r="Q56" s="24">
        <f>Q57</f>
        <v>128500</v>
      </c>
      <c r="R56" s="24">
        <f>R57</f>
        <v>134500</v>
      </c>
      <c r="S56" s="24">
        <f>S57</f>
        <v>139400</v>
      </c>
      <c r="T56" s="314"/>
    </row>
    <row r="57" spans="1:20" ht="22.5" customHeight="1">
      <c r="A57" s="13"/>
      <c r="B57" s="121"/>
      <c r="C57" s="140"/>
      <c r="D57" s="122"/>
      <c r="E57" s="142"/>
      <c r="F57" s="483" t="s">
        <v>353</v>
      </c>
      <c r="G57" s="483"/>
      <c r="H57" s="483"/>
      <c r="I57" s="483"/>
      <c r="J57" s="484"/>
      <c r="K57" s="20">
        <v>120</v>
      </c>
      <c r="L57" s="15">
        <v>203</v>
      </c>
      <c r="M57" s="21">
        <v>2</v>
      </c>
      <c r="N57" s="21">
        <v>3</v>
      </c>
      <c r="O57" s="22">
        <v>5840500000</v>
      </c>
      <c r="P57" s="23">
        <v>0</v>
      </c>
      <c r="Q57" s="24">
        <f>Q58</f>
        <v>128500</v>
      </c>
      <c r="R57" s="24">
        <f t="shared" si="4"/>
        <v>134500</v>
      </c>
      <c r="S57" s="289">
        <f t="shared" si="4"/>
        <v>139400</v>
      </c>
      <c r="T57" s="30"/>
    </row>
    <row r="58" spans="1:20" ht="21.75" customHeight="1">
      <c r="A58" s="13"/>
      <c r="B58" s="121"/>
      <c r="C58" s="140"/>
      <c r="D58" s="122"/>
      <c r="E58" s="141"/>
      <c r="F58" s="142"/>
      <c r="G58" s="483" t="s">
        <v>337</v>
      </c>
      <c r="H58" s="483"/>
      <c r="I58" s="483"/>
      <c r="J58" s="484"/>
      <c r="K58" s="20">
        <v>120</v>
      </c>
      <c r="L58" s="15">
        <v>203</v>
      </c>
      <c r="M58" s="21">
        <v>2</v>
      </c>
      <c r="N58" s="21">
        <v>3</v>
      </c>
      <c r="O58" s="22">
        <v>5840551180</v>
      </c>
      <c r="P58" s="23">
        <v>0</v>
      </c>
      <c r="Q58" s="24">
        <f>Q59+Q62</f>
        <v>128500</v>
      </c>
      <c r="R58" s="24">
        <f>R59+R62</f>
        <v>134500</v>
      </c>
      <c r="S58" s="289">
        <f>S59+S62</f>
        <v>139400</v>
      </c>
      <c r="T58" s="30"/>
    </row>
    <row r="59" spans="1:20" ht="24.75" customHeight="1">
      <c r="A59" s="13"/>
      <c r="B59" s="121"/>
      <c r="C59" s="140"/>
      <c r="D59" s="122"/>
      <c r="E59" s="141"/>
      <c r="F59" s="142"/>
      <c r="G59" s="141"/>
      <c r="H59" s="141"/>
      <c r="I59" s="141"/>
      <c r="J59" s="142" t="s">
        <v>71</v>
      </c>
      <c r="K59" s="20">
        <v>120</v>
      </c>
      <c r="L59" s="15"/>
      <c r="M59" s="21">
        <v>2</v>
      </c>
      <c r="N59" s="21">
        <v>3</v>
      </c>
      <c r="O59" s="22">
        <v>5840551180</v>
      </c>
      <c r="P59" s="23">
        <v>120</v>
      </c>
      <c r="Q59" s="24">
        <f>Q60+Q61</f>
        <v>128000</v>
      </c>
      <c r="R59" s="24">
        <f>R60+R61</f>
        <v>133000</v>
      </c>
      <c r="S59" s="289">
        <f>S60+S61</f>
        <v>139000</v>
      </c>
      <c r="T59" s="30"/>
    </row>
    <row r="60" spans="1:20" ht="23.25" customHeight="1">
      <c r="A60" s="13"/>
      <c r="B60" s="121"/>
      <c r="C60" s="140"/>
      <c r="D60" s="122"/>
      <c r="E60" s="141"/>
      <c r="F60" s="142"/>
      <c r="G60" s="141"/>
      <c r="H60" s="141"/>
      <c r="I60" s="141"/>
      <c r="J60" s="142" t="s">
        <v>52</v>
      </c>
      <c r="K60" s="20">
        <v>120</v>
      </c>
      <c r="L60" s="15"/>
      <c r="M60" s="21">
        <v>2</v>
      </c>
      <c r="N60" s="21">
        <v>3</v>
      </c>
      <c r="O60" s="22">
        <v>5840551180</v>
      </c>
      <c r="P60" s="23">
        <v>121</v>
      </c>
      <c r="Q60" s="24">
        <v>98000</v>
      </c>
      <c r="R60" s="24">
        <v>102000</v>
      </c>
      <c r="S60" s="289">
        <v>106000</v>
      </c>
      <c r="T60" s="30"/>
    </row>
    <row r="61" spans="1:20" ht="35.25" customHeight="1">
      <c r="A61" s="13"/>
      <c r="B61" s="121"/>
      <c r="C61" s="140"/>
      <c r="D61" s="122"/>
      <c r="E61" s="141"/>
      <c r="F61" s="142"/>
      <c r="G61" s="141"/>
      <c r="H61" s="141"/>
      <c r="I61" s="141"/>
      <c r="J61" s="142" t="s">
        <v>53</v>
      </c>
      <c r="K61" s="20">
        <v>120</v>
      </c>
      <c r="L61" s="15"/>
      <c r="M61" s="21">
        <v>2</v>
      </c>
      <c r="N61" s="21">
        <v>3</v>
      </c>
      <c r="O61" s="22">
        <v>5840551180</v>
      </c>
      <c r="P61" s="23">
        <v>129</v>
      </c>
      <c r="Q61" s="24">
        <v>30000</v>
      </c>
      <c r="R61" s="24">
        <v>31000</v>
      </c>
      <c r="S61" s="289">
        <v>33000</v>
      </c>
      <c r="T61" s="30"/>
    </row>
    <row r="62" spans="1:20" ht="24" customHeight="1">
      <c r="A62" s="13"/>
      <c r="B62" s="121"/>
      <c r="C62" s="140"/>
      <c r="D62" s="122"/>
      <c r="E62" s="141"/>
      <c r="F62" s="142"/>
      <c r="G62" s="141"/>
      <c r="H62" s="141"/>
      <c r="I62" s="141"/>
      <c r="J62" s="142" t="s">
        <v>75</v>
      </c>
      <c r="K62" s="20">
        <v>120</v>
      </c>
      <c r="L62" s="15">
        <v>203</v>
      </c>
      <c r="M62" s="21">
        <v>2</v>
      </c>
      <c r="N62" s="21">
        <v>3</v>
      </c>
      <c r="O62" s="22">
        <v>5840551180</v>
      </c>
      <c r="P62" s="23">
        <v>240</v>
      </c>
      <c r="Q62" s="24">
        <f>Q63</f>
        <v>500</v>
      </c>
      <c r="R62" s="24">
        <f>R63</f>
        <v>1500</v>
      </c>
      <c r="S62" s="289">
        <f>S63</f>
        <v>400</v>
      </c>
      <c r="T62" s="30"/>
    </row>
    <row r="63" spans="1:20" ht="20.45" customHeight="1">
      <c r="A63" s="13"/>
      <c r="B63" s="121"/>
      <c r="C63" s="140"/>
      <c r="D63" s="122"/>
      <c r="E63" s="141"/>
      <c r="F63" s="142"/>
      <c r="G63" s="483" t="s">
        <v>333</v>
      </c>
      <c r="H63" s="483"/>
      <c r="I63" s="483"/>
      <c r="J63" s="484"/>
      <c r="K63" s="20">
        <v>120</v>
      </c>
      <c r="L63" s="15">
        <v>203</v>
      </c>
      <c r="M63" s="21">
        <v>2</v>
      </c>
      <c r="N63" s="21">
        <v>3</v>
      </c>
      <c r="O63" s="22">
        <v>5840551180</v>
      </c>
      <c r="P63" s="23">
        <v>244</v>
      </c>
      <c r="Q63" s="24">
        <v>500</v>
      </c>
      <c r="R63" s="24">
        <v>1500</v>
      </c>
      <c r="S63" s="289">
        <v>400</v>
      </c>
      <c r="T63" s="30"/>
    </row>
    <row r="64" spans="1:20" ht="24" customHeight="1">
      <c r="A64" s="13"/>
      <c r="B64" s="498" t="s">
        <v>57</v>
      </c>
      <c r="C64" s="498"/>
      <c r="D64" s="498"/>
      <c r="E64" s="498"/>
      <c r="F64" s="498"/>
      <c r="G64" s="498"/>
      <c r="H64" s="498"/>
      <c r="I64" s="498"/>
      <c r="J64" s="499"/>
      <c r="K64" s="14">
        <v>120</v>
      </c>
      <c r="L64" s="15">
        <v>300</v>
      </c>
      <c r="M64" s="16">
        <v>3</v>
      </c>
      <c r="N64" s="16">
        <v>0</v>
      </c>
      <c r="O64" s="17">
        <v>0</v>
      </c>
      <c r="P64" s="18">
        <v>0</v>
      </c>
      <c r="Q64" s="19">
        <f t="shared" ref="Q64:Q70" si="5">Q65</f>
        <v>10000</v>
      </c>
      <c r="R64" s="19">
        <f t="shared" ref="R64:S69" si="6">R65</f>
        <v>10000</v>
      </c>
      <c r="S64" s="290">
        <f t="shared" si="6"/>
        <v>10000</v>
      </c>
      <c r="T64" s="30"/>
    </row>
    <row r="65" spans="1:20" ht="27" customHeight="1">
      <c r="A65" s="13"/>
      <c r="B65" s="42"/>
      <c r="C65" s="96"/>
      <c r="D65" s="505" t="s">
        <v>332</v>
      </c>
      <c r="E65" s="505"/>
      <c r="F65" s="505"/>
      <c r="G65" s="505"/>
      <c r="H65" s="505"/>
      <c r="I65" s="505"/>
      <c r="J65" s="506"/>
      <c r="K65" s="14">
        <v>120</v>
      </c>
      <c r="L65" s="15">
        <v>310</v>
      </c>
      <c r="M65" s="16">
        <v>3</v>
      </c>
      <c r="N65" s="16">
        <v>10</v>
      </c>
      <c r="O65" s="17">
        <v>0</v>
      </c>
      <c r="P65" s="18">
        <v>0</v>
      </c>
      <c r="Q65" s="19">
        <f t="shared" si="5"/>
        <v>10000</v>
      </c>
      <c r="R65" s="19">
        <f t="shared" si="6"/>
        <v>10000</v>
      </c>
      <c r="S65" s="290">
        <f t="shared" si="6"/>
        <v>10000</v>
      </c>
      <c r="T65" s="30"/>
    </row>
    <row r="66" spans="1:20" ht="33.6" customHeight="1">
      <c r="A66" s="13"/>
      <c r="B66" s="42"/>
      <c r="C66" s="97"/>
      <c r="D66" s="148"/>
      <c r="E66" s="496" t="s">
        <v>452</v>
      </c>
      <c r="F66" s="496"/>
      <c r="G66" s="496"/>
      <c r="H66" s="496"/>
      <c r="I66" s="496"/>
      <c r="J66" s="497"/>
      <c r="K66" s="20">
        <v>120</v>
      </c>
      <c r="L66" s="15">
        <v>310</v>
      </c>
      <c r="M66" s="21">
        <v>3</v>
      </c>
      <c r="N66" s="21">
        <v>10</v>
      </c>
      <c r="O66" s="22">
        <v>5840000000</v>
      </c>
      <c r="P66" s="23">
        <v>0</v>
      </c>
      <c r="Q66" s="24">
        <f>Q68</f>
        <v>10000</v>
      </c>
      <c r="R66" s="24">
        <f>R68</f>
        <v>10000</v>
      </c>
      <c r="S66" s="289">
        <f>S68</f>
        <v>10000</v>
      </c>
      <c r="T66" s="30"/>
    </row>
    <row r="67" spans="1:20" ht="18" customHeight="1">
      <c r="A67" s="13"/>
      <c r="B67" s="121"/>
      <c r="C67" s="140"/>
      <c r="D67" s="123"/>
      <c r="E67" s="142"/>
      <c r="F67" s="141"/>
      <c r="G67" s="141"/>
      <c r="H67" s="141"/>
      <c r="I67" s="141"/>
      <c r="J67" s="142" t="s">
        <v>352</v>
      </c>
      <c r="K67" s="20">
        <v>120</v>
      </c>
      <c r="L67" s="15"/>
      <c r="M67" s="21">
        <v>3</v>
      </c>
      <c r="N67" s="21">
        <v>10</v>
      </c>
      <c r="O67" s="22">
        <v>5840000000</v>
      </c>
      <c r="P67" s="23">
        <v>0</v>
      </c>
      <c r="Q67" s="24">
        <f>Q68</f>
        <v>10000</v>
      </c>
      <c r="R67" s="24">
        <f>R68</f>
        <v>10000</v>
      </c>
      <c r="S67" s="24">
        <f>S68</f>
        <v>10000</v>
      </c>
      <c r="T67" s="314"/>
    </row>
    <row r="68" spans="1:20" ht="22.9" customHeight="1">
      <c r="A68" s="13"/>
      <c r="B68" s="42"/>
      <c r="C68" s="97"/>
      <c r="D68" s="147"/>
      <c r="E68" s="150"/>
      <c r="F68" s="484" t="s">
        <v>356</v>
      </c>
      <c r="G68" s="494"/>
      <c r="H68" s="494"/>
      <c r="I68" s="494"/>
      <c r="J68" s="495"/>
      <c r="K68" s="20">
        <v>120</v>
      </c>
      <c r="L68" s="15">
        <v>310</v>
      </c>
      <c r="M68" s="21">
        <v>3</v>
      </c>
      <c r="N68" s="21">
        <v>10</v>
      </c>
      <c r="O68" s="22">
        <v>5840100000</v>
      </c>
      <c r="P68" s="23">
        <v>0</v>
      </c>
      <c r="Q68" s="24">
        <f t="shared" si="5"/>
        <v>10000</v>
      </c>
      <c r="R68" s="24">
        <f t="shared" si="6"/>
        <v>10000</v>
      </c>
      <c r="S68" s="24">
        <f t="shared" si="6"/>
        <v>10000</v>
      </c>
      <c r="T68" s="30"/>
    </row>
    <row r="69" spans="1:20" ht="27" customHeight="1">
      <c r="A69" s="13"/>
      <c r="B69" s="42"/>
      <c r="C69" s="97"/>
      <c r="D69" s="147"/>
      <c r="E69" s="150"/>
      <c r="F69" s="150"/>
      <c r="G69" s="149"/>
      <c r="H69" s="149"/>
      <c r="I69" s="149"/>
      <c r="J69" s="142" t="s">
        <v>357</v>
      </c>
      <c r="K69" s="20">
        <v>120</v>
      </c>
      <c r="L69" s="15">
        <v>310</v>
      </c>
      <c r="M69" s="21">
        <v>3</v>
      </c>
      <c r="N69" s="21">
        <v>10</v>
      </c>
      <c r="O69" s="22">
        <v>5840195020</v>
      </c>
      <c r="P69" s="23">
        <v>0</v>
      </c>
      <c r="Q69" s="24">
        <f t="shared" si="5"/>
        <v>10000</v>
      </c>
      <c r="R69" s="24">
        <f t="shared" si="6"/>
        <v>10000</v>
      </c>
      <c r="S69" s="289">
        <f t="shared" si="6"/>
        <v>10000</v>
      </c>
      <c r="T69" s="30"/>
    </row>
    <row r="70" spans="1:20" ht="24.75" customHeight="1">
      <c r="A70" s="13"/>
      <c r="B70" s="151"/>
      <c r="C70" s="152"/>
      <c r="D70" s="147"/>
      <c r="E70" s="150"/>
      <c r="F70" s="150"/>
      <c r="G70" s="149"/>
      <c r="H70" s="149"/>
      <c r="I70" s="149"/>
      <c r="J70" s="142" t="s">
        <v>75</v>
      </c>
      <c r="K70" s="20">
        <v>120</v>
      </c>
      <c r="L70" s="15">
        <v>310</v>
      </c>
      <c r="M70" s="21">
        <v>3</v>
      </c>
      <c r="N70" s="21">
        <v>10</v>
      </c>
      <c r="O70" s="22">
        <v>5840195020</v>
      </c>
      <c r="P70" s="23">
        <v>240</v>
      </c>
      <c r="Q70" s="24">
        <f t="shared" si="5"/>
        <v>10000</v>
      </c>
      <c r="R70" s="24">
        <f>R71</f>
        <v>10000</v>
      </c>
      <c r="S70" s="289">
        <f>S71</f>
        <v>10000</v>
      </c>
      <c r="T70" s="30"/>
    </row>
    <row r="71" spans="1:20" ht="13.15" customHeight="1">
      <c r="A71" s="13"/>
      <c r="B71" s="151"/>
      <c r="C71" s="152"/>
      <c r="D71" s="147"/>
      <c r="E71" s="149"/>
      <c r="F71" s="150"/>
      <c r="G71" s="496" t="s">
        <v>333</v>
      </c>
      <c r="H71" s="496"/>
      <c r="I71" s="496"/>
      <c r="J71" s="497"/>
      <c r="K71" s="20">
        <v>120</v>
      </c>
      <c r="L71" s="15">
        <v>310</v>
      </c>
      <c r="M71" s="21">
        <v>3</v>
      </c>
      <c r="N71" s="21">
        <v>10</v>
      </c>
      <c r="O71" s="22">
        <v>5840195020</v>
      </c>
      <c r="P71" s="23">
        <v>244</v>
      </c>
      <c r="Q71" s="24">
        <v>10000</v>
      </c>
      <c r="R71" s="24">
        <v>10000</v>
      </c>
      <c r="S71" s="289">
        <v>10000</v>
      </c>
      <c r="T71" s="30"/>
    </row>
    <row r="72" spans="1:20" ht="12.75" customHeight="1">
      <c r="A72" s="13"/>
      <c r="B72" s="498" t="s">
        <v>58</v>
      </c>
      <c r="C72" s="498"/>
      <c r="D72" s="498"/>
      <c r="E72" s="498"/>
      <c r="F72" s="498"/>
      <c r="G72" s="498"/>
      <c r="H72" s="498"/>
      <c r="I72" s="498"/>
      <c r="J72" s="499"/>
      <c r="K72" s="14">
        <v>120</v>
      </c>
      <c r="L72" s="15">
        <v>400</v>
      </c>
      <c r="M72" s="16">
        <v>4</v>
      </c>
      <c r="N72" s="16">
        <v>0</v>
      </c>
      <c r="O72" s="17">
        <v>0</v>
      </c>
      <c r="P72" s="18">
        <v>0</v>
      </c>
      <c r="Q72" s="19">
        <f>Q73</f>
        <v>413000</v>
      </c>
      <c r="R72" s="19">
        <f t="shared" ref="R72:S77" si="7">R73</f>
        <v>2114780</v>
      </c>
      <c r="S72" s="290">
        <f t="shared" si="7"/>
        <v>312000</v>
      </c>
      <c r="T72" s="30"/>
    </row>
    <row r="73" spans="1:20" ht="16.149999999999999" customHeight="1">
      <c r="A73" s="13"/>
      <c r="B73" s="121"/>
      <c r="C73" s="513" t="s">
        <v>59</v>
      </c>
      <c r="D73" s="514"/>
      <c r="E73" s="514"/>
      <c r="F73" s="514"/>
      <c r="G73" s="514"/>
      <c r="H73" s="514"/>
      <c r="I73" s="514"/>
      <c r="J73" s="515"/>
      <c r="K73" s="14">
        <v>120</v>
      </c>
      <c r="L73" s="15"/>
      <c r="M73" s="16">
        <v>4</v>
      </c>
      <c r="N73" s="16">
        <v>9</v>
      </c>
      <c r="O73" s="17">
        <v>0</v>
      </c>
      <c r="P73" s="18">
        <v>0</v>
      </c>
      <c r="Q73" s="19">
        <f>Q74</f>
        <v>413000</v>
      </c>
      <c r="R73" s="19">
        <f t="shared" si="7"/>
        <v>2114780</v>
      </c>
      <c r="S73" s="290">
        <f t="shared" si="7"/>
        <v>312000</v>
      </c>
      <c r="T73" s="30"/>
    </row>
    <row r="74" spans="1:20" ht="31.15" customHeight="1">
      <c r="A74" s="13"/>
      <c r="B74" s="121"/>
      <c r="C74" s="137"/>
      <c r="D74" s="484" t="s">
        <v>452</v>
      </c>
      <c r="E74" s="494"/>
      <c r="F74" s="494"/>
      <c r="G74" s="494"/>
      <c r="H74" s="494"/>
      <c r="I74" s="494"/>
      <c r="J74" s="495"/>
      <c r="K74" s="14">
        <v>120</v>
      </c>
      <c r="L74" s="15">
        <v>409</v>
      </c>
      <c r="M74" s="16">
        <v>4</v>
      </c>
      <c r="N74" s="16">
        <v>9</v>
      </c>
      <c r="O74" s="17">
        <v>5800000000</v>
      </c>
      <c r="P74" s="18">
        <v>0</v>
      </c>
      <c r="Q74" s="24">
        <f>Q76+Q84</f>
        <v>413000</v>
      </c>
      <c r="R74" s="24">
        <f>R76+R84+R81</f>
        <v>2114780</v>
      </c>
      <c r="S74" s="289">
        <f>S76</f>
        <v>312000</v>
      </c>
      <c r="T74" s="30"/>
    </row>
    <row r="75" spans="1:20" ht="18" customHeight="1">
      <c r="A75" s="13"/>
      <c r="B75" s="121"/>
      <c r="C75" s="140"/>
      <c r="D75" s="123"/>
      <c r="E75" s="142"/>
      <c r="F75" s="141"/>
      <c r="G75" s="141"/>
      <c r="H75" s="141"/>
      <c r="I75" s="141"/>
      <c r="J75" s="142" t="s">
        <v>352</v>
      </c>
      <c r="K75" s="20">
        <v>120</v>
      </c>
      <c r="L75" s="15"/>
      <c r="M75" s="21">
        <v>4</v>
      </c>
      <c r="N75" s="21">
        <v>9</v>
      </c>
      <c r="O75" s="22">
        <v>5840000000</v>
      </c>
      <c r="P75" s="23">
        <v>0</v>
      </c>
      <c r="Q75" s="24">
        <f>Q76</f>
        <v>283000</v>
      </c>
      <c r="R75" s="24">
        <f>R76</f>
        <v>297000</v>
      </c>
      <c r="S75" s="24">
        <f>S76</f>
        <v>312000</v>
      </c>
      <c r="T75" s="314"/>
    </row>
    <row r="76" spans="1:20" ht="23.45" customHeight="1">
      <c r="A76" s="13"/>
      <c r="B76" s="121"/>
      <c r="C76" s="140"/>
      <c r="D76" s="123"/>
      <c r="E76" s="483" t="s">
        <v>358</v>
      </c>
      <c r="F76" s="483"/>
      <c r="G76" s="483"/>
      <c r="H76" s="483"/>
      <c r="I76" s="483"/>
      <c r="J76" s="484"/>
      <c r="K76" s="20">
        <v>120</v>
      </c>
      <c r="L76" s="15">
        <v>409</v>
      </c>
      <c r="M76" s="21">
        <v>4</v>
      </c>
      <c r="N76" s="21">
        <v>9</v>
      </c>
      <c r="O76" s="22">
        <v>5840200000</v>
      </c>
      <c r="P76" s="23">
        <v>0</v>
      </c>
      <c r="Q76" s="24">
        <f>Q77</f>
        <v>283000</v>
      </c>
      <c r="R76" s="24">
        <f t="shared" si="7"/>
        <v>297000</v>
      </c>
      <c r="S76" s="289">
        <f t="shared" si="7"/>
        <v>312000</v>
      </c>
      <c r="T76" s="30"/>
    </row>
    <row r="77" spans="1:20" ht="22.9" customHeight="1">
      <c r="A77" s="13"/>
      <c r="B77" s="121"/>
      <c r="C77" s="140"/>
      <c r="D77" s="122"/>
      <c r="E77" s="142"/>
      <c r="F77" s="483" t="s">
        <v>76</v>
      </c>
      <c r="G77" s="483"/>
      <c r="H77" s="483"/>
      <c r="I77" s="483"/>
      <c r="J77" s="484"/>
      <c r="K77" s="20">
        <v>120</v>
      </c>
      <c r="L77" s="15">
        <v>409</v>
      </c>
      <c r="M77" s="21">
        <v>4</v>
      </c>
      <c r="N77" s="21">
        <v>9</v>
      </c>
      <c r="O77" s="22">
        <v>5840295280</v>
      </c>
      <c r="P77" s="23">
        <v>0</v>
      </c>
      <c r="Q77" s="24">
        <f>Q78</f>
        <v>283000</v>
      </c>
      <c r="R77" s="24">
        <f t="shared" si="7"/>
        <v>297000</v>
      </c>
      <c r="S77" s="289">
        <f t="shared" si="7"/>
        <v>312000</v>
      </c>
      <c r="T77" s="30"/>
    </row>
    <row r="78" spans="1:20" ht="24.6" customHeight="1">
      <c r="A78" s="13"/>
      <c r="B78" s="121"/>
      <c r="C78" s="140"/>
      <c r="D78" s="122"/>
      <c r="E78" s="142"/>
      <c r="F78" s="142"/>
      <c r="G78" s="141"/>
      <c r="H78" s="141"/>
      <c r="I78" s="141"/>
      <c r="J78" s="142" t="s">
        <v>75</v>
      </c>
      <c r="K78" s="20">
        <v>120</v>
      </c>
      <c r="L78" s="15">
        <v>409</v>
      </c>
      <c r="M78" s="21">
        <v>4</v>
      </c>
      <c r="N78" s="21">
        <v>9</v>
      </c>
      <c r="O78" s="22">
        <v>5840295280</v>
      </c>
      <c r="P78" s="23">
        <v>240</v>
      </c>
      <c r="Q78" s="24">
        <f>Q79+Q80</f>
        <v>283000</v>
      </c>
      <c r="R78" s="24">
        <f>R79+R80</f>
        <v>297000</v>
      </c>
      <c r="S78" s="289">
        <f>S79+S80</f>
        <v>312000</v>
      </c>
      <c r="T78" s="30"/>
    </row>
    <row r="79" spans="1:20" ht="15" customHeight="1">
      <c r="A79" s="13"/>
      <c r="B79" s="121"/>
      <c r="C79" s="140"/>
      <c r="D79" s="122"/>
      <c r="E79" s="142"/>
      <c r="F79" s="142"/>
      <c r="G79" s="141"/>
      <c r="H79" s="141"/>
      <c r="I79" s="141"/>
      <c r="J79" s="142" t="s">
        <v>333</v>
      </c>
      <c r="K79" s="20">
        <v>120</v>
      </c>
      <c r="L79" s="15">
        <v>409</v>
      </c>
      <c r="M79" s="21">
        <v>4</v>
      </c>
      <c r="N79" s="21">
        <v>9</v>
      </c>
      <c r="O79" s="22">
        <v>5840295280</v>
      </c>
      <c r="P79" s="23">
        <v>244</v>
      </c>
      <c r="Q79" s="24">
        <v>183000</v>
      </c>
      <c r="R79" s="24">
        <v>197000</v>
      </c>
      <c r="S79" s="289">
        <v>212000</v>
      </c>
      <c r="T79" s="30"/>
    </row>
    <row r="80" spans="1:20" ht="24.75" customHeight="1">
      <c r="A80" s="13"/>
      <c r="B80" s="121"/>
      <c r="C80" s="140"/>
      <c r="D80" s="122"/>
      <c r="E80" s="141"/>
      <c r="F80" s="142"/>
      <c r="G80" s="483" t="s">
        <v>322</v>
      </c>
      <c r="H80" s="483"/>
      <c r="I80" s="483"/>
      <c r="J80" s="484"/>
      <c r="K80" s="20">
        <v>120</v>
      </c>
      <c r="L80" s="15">
        <v>409</v>
      </c>
      <c r="M80" s="21">
        <v>4</v>
      </c>
      <c r="N80" s="21">
        <v>9</v>
      </c>
      <c r="O80" s="22">
        <v>5840295280</v>
      </c>
      <c r="P80" s="23">
        <v>247</v>
      </c>
      <c r="Q80" s="24">
        <v>100000</v>
      </c>
      <c r="R80" s="24">
        <v>100000</v>
      </c>
      <c r="S80" s="289">
        <v>100000</v>
      </c>
      <c r="T80" s="30"/>
    </row>
    <row r="81" spans="1:20" ht="24.75" customHeight="1">
      <c r="A81" s="13"/>
      <c r="B81" s="121"/>
      <c r="C81" s="336"/>
      <c r="D81" s="139"/>
      <c r="E81" s="143"/>
      <c r="F81" s="141"/>
      <c r="G81" s="141"/>
      <c r="H81" s="141"/>
      <c r="I81" s="141"/>
      <c r="J81" s="141" t="s">
        <v>392</v>
      </c>
      <c r="K81" s="20">
        <v>120</v>
      </c>
      <c r="L81" s="15"/>
      <c r="M81" s="21">
        <v>4</v>
      </c>
      <c r="N81" s="21">
        <v>9</v>
      </c>
      <c r="O81" s="22" t="s">
        <v>393</v>
      </c>
      <c r="P81" s="23">
        <v>0</v>
      </c>
      <c r="Q81" s="24">
        <v>0</v>
      </c>
      <c r="R81" s="24">
        <v>1398300</v>
      </c>
      <c r="S81" s="289">
        <v>0</v>
      </c>
      <c r="T81" s="30"/>
    </row>
    <row r="82" spans="1:20" ht="24.75" customHeight="1">
      <c r="A82" s="13"/>
      <c r="B82" s="121"/>
      <c r="C82" s="336"/>
      <c r="D82" s="122"/>
      <c r="E82" s="141"/>
      <c r="F82" s="141"/>
      <c r="G82" s="141"/>
      <c r="H82" s="141"/>
      <c r="I82" s="141"/>
      <c r="J82" s="141" t="s">
        <v>75</v>
      </c>
      <c r="K82" s="20">
        <v>120</v>
      </c>
      <c r="L82" s="15"/>
      <c r="M82" s="21">
        <v>4</v>
      </c>
      <c r="N82" s="21">
        <v>9</v>
      </c>
      <c r="O82" s="22" t="s">
        <v>393</v>
      </c>
      <c r="P82" s="23">
        <v>240</v>
      </c>
      <c r="Q82" s="24">
        <v>0</v>
      </c>
      <c r="R82" s="24">
        <v>1398300</v>
      </c>
      <c r="S82" s="289">
        <v>0</v>
      </c>
      <c r="T82" s="30"/>
    </row>
    <row r="83" spans="1:20" ht="24.75" customHeight="1">
      <c r="A83" s="13"/>
      <c r="B83" s="121"/>
      <c r="C83" s="336"/>
      <c r="D83" s="122"/>
      <c r="E83" s="141"/>
      <c r="F83" s="141"/>
      <c r="G83" s="141"/>
      <c r="H83" s="141"/>
      <c r="I83" s="141"/>
      <c r="J83" s="141" t="s">
        <v>333</v>
      </c>
      <c r="K83" s="20">
        <v>120</v>
      </c>
      <c r="L83" s="15"/>
      <c r="M83" s="21">
        <v>4</v>
      </c>
      <c r="N83" s="21">
        <v>9</v>
      </c>
      <c r="O83" s="22" t="s">
        <v>393</v>
      </c>
      <c r="P83" s="23">
        <v>244</v>
      </c>
      <c r="Q83" s="24">
        <v>0</v>
      </c>
      <c r="R83" s="24">
        <v>1398300</v>
      </c>
      <c r="S83" s="289">
        <v>0</v>
      </c>
      <c r="T83" s="30"/>
    </row>
    <row r="84" spans="1:20" ht="40.15" customHeight="1">
      <c r="A84" s="13"/>
      <c r="B84" s="121"/>
      <c r="C84" s="336"/>
      <c r="D84" s="139"/>
      <c r="E84" s="143"/>
      <c r="F84" s="484" t="s">
        <v>380</v>
      </c>
      <c r="G84" s="494"/>
      <c r="H84" s="494"/>
      <c r="I84" s="494"/>
      <c r="J84" s="495"/>
      <c r="K84" s="20">
        <v>120</v>
      </c>
      <c r="L84" s="15"/>
      <c r="M84" s="21">
        <v>4</v>
      </c>
      <c r="N84" s="21">
        <v>9</v>
      </c>
      <c r="O84" s="22" t="s">
        <v>391</v>
      </c>
      <c r="P84" s="23">
        <v>0</v>
      </c>
      <c r="Q84" s="24">
        <f t="shared" ref="Q84:S85" si="8">Q85</f>
        <v>130000</v>
      </c>
      <c r="R84" s="24">
        <f t="shared" si="8"/>
        <v>419480</v>
      </c>
      <c r="S84" s="289">
        <f t="shared" si="8"/>
        <v>0</v>
      </c>
      <c r="T84" s="30"/>
    </row>
    <row r="85" spans="1:20" ht="24.75" customHeight="1">
      <c r="A85" s="13"/>
      <c r="B85" s="121"/>
      <c r="C85" s="336"/>
      <c r="D85" s="139"/>
      <c r="E85" s="143"/>
      <c r="F85" s="310"/>
      <c r="G85" s="494" t="s">
        <v>390</v>
      </c>
      <c r="H85" s="494"/>
      <c r="I85" s="494"/>
      <c r="J85" s="495"/>
      <c r="K85" s="20">
        <v>120</v>
      </c>
      <c r="L85" s="15"/>
      <c r="M85" s="21">
        <v>4</v>
      </c>
      <c r="N85" s="21">
        <v>9</v>
      </c>
      <c r="O85" s="22" t="s">
        <v>391</v>
      </c>
      <c r="P85" s="23">
        <v>240</v>
      </c>
      <c r="Q85" s="24">
        <f t="shared" si="8"/>
        <v>130000</v>
      </c>
      <c r="R85" s="24">
        <f t="shared" si="8"/>
        <v>419480</v>
      </c>
      <c r="S85" s="289">
        <f t="shared" si="8"/>
        <v>0</v>
      </c>
      <c r="T85" s="30"/>
    </row>
    <row r="86" spans="1:20" ht="24.75" customHeight="1">
      <c r="A86" s="13"/>
      <c r="B86" s="121"/>
      <c r="C86" s="336"/>
      <c r="D86" s="139"/>
      <c r="E86" s="143"/>
      <c r="F86" s="310"/>
      <c r="G86" s="144"/>
      <c r="H86" s="144"/>
      <c r="I86" s="144"/>
      <c r="J86" s="144" t="s">
        <v>75</v>
      </c>
      <c r="K86" s="20">
        <v>120</v>
      </c>
      <c r="L86" s="15"/>
      <c r="M86" s="21">
        <v>4</v>
      </c>
      <c r="N86" s="21">
        <v>9</v>
      </c>
      <c r="O86" s="22" t="s">
        <v>391</v>
      </c>
      <c r="P86" s="23">
        <v>244</v>
      </c>
      <c r="Q86" s="24">
        <v>130000</v>
      </c>
      <c r="R86" s="24">
        <v>419480</v>
      </c>
      <c r="S86" s="289">
        <v>0</v>
      </c>
      <c r="T86" s="30"/>
    </row>
    <row r="87" spans="1:20" ht="12" customHeight="1">
      <c r="A87" s="13"/>
      <c r="B87" s="500" t="s">
        <v>196</v>
      </c>
      <c r="C87" s="500"/>
      <c r="D87" s="500"/>
      <c r="E87" s="500"/>
      <c r="F87" s="500"/>
      <c r="G87" s="500"/>
      <c r="H87" s="500"/>
      <c r="I87" s="500"/>
      <c r="J87" s="501"/>
      <c r="K87" s="14">
        <v>120</v>
      </c>
      <c r="L87" s="15">
        <v>500</v>
      </c>
      <c r="M87" s="16">
        <v>5</v>
      </c>
      <c r="N87" s="16">
        <v>0</v>
      </c>
      <c r="O87" s="17">
        <v>0</v>
      </c>
      <c r="P87" s="18">
        <v>0</v>
      </c>
      <c r="Q87" s="19">
        <f t="shared" ref="Q87:S88" si="9">Q88</f>
        <v>200000</v>
      </c>
      <c r="R87" s="19">
        <f t="shared" si="9"/>
        <v>50000</v>
      </c>
      <c r="S87" s="290">
        <f t="shared" si="9"/>
        <v>50000</v>
      </c>
      <c r="T87" s="30"/>
    </row>
    <row r="88" spans="1:20" ht="14.45" customHeight="1">
      <c r="A88" s="13"/>
      <c r="B88" s="151"/>
      <c r="C88" s="154"/>
      <c r="D88" s="505" t="s">
        <v>193</v>
      </c>
      <c r="E88" s="505"/>
      <c r="F88" s="505"/>
      <c r="G88" s="505"/>
      <c r="H88" s="505"/>
      <c r="I88" s="505"/>
      <c r="J88" s="506"/>
      <c r="K88" s="14">
        <v>120</v>
      </c>
      <c r="L88" s="15">
        <v>503</v>
      </c>
      <c r="M88" s="16">
        <v>5</v>
      </c>
      <c r="N88" s="16">
        <v>3</v>
      </c>
      <c r="O88" s="17">
        <v>0</v>
      </c>
      <c r="P88" s="18">
        <v>0</v>
      </c>
      <c r="Q88" s="19">
        <f t="shared" si="9"/>
        <v>200000</v>
      </c>
      <c r="R88" s="19">
        <f t="shared" si="9"/>
        <v>50000</v>
      </c>
      <c r="S88" s="290">
        <f t="shared" si="9"/>
        <v>50000</v>
      </c>
      <c r="T88" s="30"/>
    </row>
    <row r="89" spans="1:20" ht="33" customHeight="1">
      <c r="A89" s="13"/>
      <c r="B89" s="151"/>
      <c r="C89" s="152"/>
      <c r="D89" s="148"/>
      <c r="E89" s="484" t="s">
        <v>452</v>
      </c>
      <c r="F89" s="494"/>
      <c r="G89" s="494"/>
      <c r="H89" s="494"/>
      <c r="I89" s="494"/>
      <c r="J89" s="495"/>
      <c r="K89" s="20">
        <v>120</v>
      </c>
      <c r="L89" s="15">
        <v>503</v>
      </c>
      <c r="M89" s="21">
        <v>5</v>
      </c>
      <c r="N89" s="21">
        <v>3</v>
      </c>
      <c r="O89" s="22">
        <v>5800000000</v>
      </c>
      <c r="P89" s="23">
        <v>0</v>
      </c>
      <c r="Q89" s="24">
        <f>Q91</f>
        <v>200000</v>
      </c>
      <c r="R89" s="24">
        <f>R91</f>
        <v>50000</v>
      </c>
      <c r="S89" s="289">
        <f>S91</f>
        <v>50000</v>
      </c>
      <c r="T89" s="30"/>
    </row>
    <row r="90" spans="1:20" ht="18" customHeight="1">
      <c r="A90" s="13"/>
      <c r="B90" s="121"/>
      <c r="C90" s="140"/>
      <c r="D90" s="123"/>
      <c r="E90" s="142"/>
      <c r="F90" s="141"/>
      <c r="G90" s="141"/>
      <c r="H90" s="141"/>
      <c r="I90" s="141"/>
      <c r="J90" s="142" t="s">
        <v>352</v>
      </c>
      <c r="K90" s="20">
        <v>120</v>
      </c>
      <c r="L90" s="15"/>
      <c r="M90" s="21">
        <v>5</v>
      </c>
      <c r="N90" s="21">
        <v>3</v>
      </c>
      <c r="O90" s="22">
        <v>5840000000</v>
      </c>
      <c r="P90" s="23">
        <v>0</v>
      </c>
      <c r="Q90" s="24">
        <f>Q91</f>
        <v>200000</v>
      </c>
      <c r="R90" s="24">
        <f>R91</f>
        <v>50000</v>
      </c>
      <c r="S90" s="24">
        <f>S91</f>
        <v>50000</v>
      </c>
      <c r="T90" s="314"/>
    </row>
    <row r="91" spans="1:20" ht="21" customHeight="1">
      <c r="A91" s="13"/>
      <c r="B91" s="151"/>
      <c r="C91" s="152"/>
      <c r="D91" s="147"/>
      <c r="E91" s="150"/>
      <c r="F91" s="484" t="s">
        <v>388</v>
      </c>
      <c r="G91" s="494"/>
      <c r="H91" s="494"/>
      <c r="I91" s="494"/>
      <c r="J91" s="495"/>
      <c r="K91" s="20">
        <v>120</v>
      </c>
      <c r="L91" s="15">
        <v>503</v>
      </c>
      <c r="M91" s="21">
        <v>5</v>
      </c>
      <c r="N91" s="21">
        <v>3</v>
      </c>
      <c r="O91" s="22">
        <v>5840300000</v>
      </c>
      <c r="P91" s="23">
        <v>0</v>
      </c>
      <c r="Q91" s="24">
        <f>Q92+Q95+Q98+Q101+Q104</f>
        <v>200000</v>
      </c>
      <c r="R91" s="24">
        <f>R92+R95+R98+R101+R104</f>
        <v>50000</v>
      </c>
      <c r="S91" s="289">
        <f>S92+S95+S98+S101+S104</f>
        <v>50000</v>
      </c>
      <c r="T91" s="30"/>
    </row>
    <row r="92" spans="1:20" ht="21" customHeight="1">
      <c r="A92" s="13"/>
      <c r="B92" s="151"/>
      <c r="C92" s="152"/>
      <c r="D92" s="147"/>
      <c r="E92" s="150"/>
      <c r="F92" s="141"/>
      <c r="G92" s="141"/>
      <c r="H92" s="141"/>
      <c r="I92" s="141"/>
      <c r="J92" s="144" t="s">
        <v>359</v>
      </c>
      <c r="K92" s="20">
        <v>120</v>
      </c>
      <c r="L92" s="15"/>
      <c r="M92" s="21">
        <v>5</v>
      </c>
      <c r="N92" s="21">
        <v>3</v>
      </c>
      <c r="O92" s="22">
        <v>5840390010</v>
      </c>
      <c r="P92" s="23">
        <v>0</v>
      </c>
      <c r="Q92" s="24">
        <f t="shared" ref="Q92:S93" si="10">Q93</f>
        <v>50000</v>
      </c>
      <c r="R92" s="24">
        <f t="shared" si="10"/>
        <v>0</v>
      </c>
      <c r="S92" s="289">
        <f t="shared" si="10"/>
        <v>0</v>
      </c>
      <c r="T92" s="30"/>
    </row>
    <row r="93" spans="1:20" ht="21" customHeight="1">
      <c r="A93" s="13"/>
      <c r="B93" s="151"/>
      <c r="C93" s="152"/>
      <c r="D93" s="147"/>
      <c r="E93" s="150"/>
      <c r="F93" s="141"/>
      <c r="G93" s="141"/>
      <c r="H93" s="141"/>
      <c r="I93" s="141"/>
      <c r="J93" s="144" t="s">
        <v>75</v>
      </c>
      <c r="K93" s="20">
        <v>120</v>
      </c>
      <c r="L93" s="15"/>
      <c r="M93" s="21">
        <v>5</v>
      </c>
      <c r="N93" s="21">
        <v>3</v>
      </c>
      <c r="O93" s="22">
        <v>5840390010</v>
      </c>
      <c r="P93" s="23">
        <v>240</v>
      </c>
      <c r="Q93" s="24">
        <f t="shared" si="10"/>
        <v>50000</v>
      </c>
      <c r="R93" s="24">
        <f t="shared" si="10"/>
        <v>0</v>
      </c>
      <c r="S93" s="289">
        <f t="shared" si="10"/>
        <v>0</v>
      </c>
      <c r="T93" s="30"/>
    </row>
    <row r="94" spans="1:20" ht="21" customHeight="1">
      <c r="A94" s="13"/>
      <c r="B94" s="151"/>
      <c r="C94" s="152"/>
      <c r="D94" s="147"/>
      <c r="E94" s="149"/>
      <c r="F94" s="141"/>
      <c r="G94" s="141"/>
      <c r="H94" s="141"/>
      <c r="I94" s="141"/>
      <c r="J94" s="144" t="s">
        <v>333</v>
      </c>
      <c r="K94" s="20">
        <v>120</v>
      </c>
      <c r="L94" s="15"/>
      <c r="M94" s="21">
        <v>5</v>
      </c>
      <c r="N94" s="21">
        <v>3</v>
      </c>
      <c r="O94" s="22">
        <v>5840390010</v>
      </c>
      <c r="P94" s="23">
        <v>244</v>
      </c>
      <c r="Q94" s="24">
        <v>50000</v>
      </c>
      <c r="R94" s="24">
        <v>0</v>
      </c>
      <c r="S94" s="289">
        <v>0</v>
      </c>
      <c r="T94" s="30"/>
    </row>
    <row r="95" spans="1:20" ht="35.450000000000003" customHeight="1">
      <c r="A95" s="13"/>
      <c r="B95" s="151"/>
      <c r="C95" s="152"/>
      <c r="D95" s="147"/>
      <c r="E95" s="150"/>
      <c r="F95" s="141"/>
      <c r="G95" s="141"/>
      <c r="H95" s="141"/>
      <c r="I95" s="141"/>
      <c r="J95" s="144" t="s">
        <v>360</v>
      </c>
      <c r="K95" s="20">
        <v>120</v>
      </c>
      <c r="L95" s="15"/>
      <c r="M95" s="21">
        <v>5</v>
      </c>
      <c r="N95" s="21">
        <v>3</v>
      </c>
      <c r="O95" s="22">
        <v>5840390030</v>
      </c>
      <c r="P95" s="23">
        <v>0</v>
      </c>
      <c r="Q95" s="24">
        <f t="shared" ref="Q95:S96" si="11">Q96</f>
        <v>50000</v>
      </c>
      <c r="R95" s="24">
        <f t="shared" si="11"/>
        <v>0</v>
      </c>
      <c r="S95" s="289">
        <f t="shared" si="11"/>
        <v>0</v>
      </c>
      <c r="T95" s="30"/>
    </row>
    <row r="96" spans="1:20" ht="21" customHeight="1">
      <c r="A96" s="13"/>
      <c r="B96" s="151"/>
      <c r="C96" s="152"/>
      <c r="D96" s="147"/>
      <c r="E96" s="149"/>
      <c r="F96" s="141"/>
      <c r="G96" s="141"/>
      <c r="H96" s="141"/>
      <c r="I96" s="141"/>
      <c r="J96" s="144" t="s">
        <v>75</v>
      </c>
      <c r="K96" s="20">
        <v>120</v>
      </c>
      <c r="L96" s="15"/>
      <c r="M96" s="21">
        <v>5</v>
      </c>
      <c r="N96" s="21">
        <v>3</v>
      </c>
      <c r="O96" s="22">
        <v>5840390030</v>
      </c>
      <c r="P96" s="23">
        <v>240</v>
      </c>
      <c r="Q96" s="24">
        <f t="shared" si="11"/>
        <v>50000</v>
      </c>
      <c r="R96" s="24">
        <f t="shared" si="11"/>
        <v>0</v>
      </c>
      <c r="S96" s="289">
        <f t="shared" si="11"/>
        <v>0</v>
      </c>
      <c r="T96" s="30"/>
    </row>
    <row r="97" spans="1:20" ht="21" customHeight="1">
      <c r="A97" s="13"/>
      <c r="B97" s="151"/>
      <c r="C97" s="152"/>
      <c r="D97" s="147"/>
      <c r="E97" s="150"/>
      <c r="F97" s="141"/>
      <c r="G97" s="141"/>
      <c r="H97" s="141"/>
      <c r="I97" s="141"/>
      <c r="J97" s="144" t="s">
        <v>333</v>
      </c>
      <c r="K97" s="20">
        <v>120</v>
      </c>
      <c r="L97" s="15"/>
      <c r="M97" s="21">
        <v>5</v>
      </c>
      <c r="N97" s="21">
        <v>3</v>
      </c>
      <c r="O97" s="22">
        <v>5840390030</v>
      </c>
      <c r="P97" s="23">
        <v>244</v>
      </c>
      <c r="Q97" s="24">
        <v>50000</v>
      </c>
      <c r="R97" s="24">
        <v>0</v>
      </c>
      <c r="S97" s="289">
        <v>0</v>
      </c>
      <c r="T97" s="30"/>
    </row>
    <row r="98" spans="1:20" ht="32.450000000000003" customHeight="1">
      <c r="A98" s="13"/>
      <c r="B98" s="151"/>
      <c r="C98" s="152"/>
      <c r="D98" s="147"/>
      <c r="E98" s="150"/>
      <c r="F98" s="142"/>
      <c r="G98" s="144"/>
      <c r="H98" s="144"/>
      <c r="I98" s="144"/>
      <c r="J98" s="144" t="s">
        <v>361</v>
      </c>
      <c r="K98" s="20">
        <v>120</v>
      </c>
      <c r="L98" s="15"/>
      <c r="M98" s="21">
        <v>5</v>
      </c>
      <c r="N98" s="21">
        <v>3</v>
      </c>
      <c r="O98" s="22">
        <v>5840390050</v>
      </c>
      <c r="P98" s="23">
        <v>0</v>
      </c>
      <c r="Q98" s="24">
        <f t="shared" ref="Q98:S99" si="12">Q99</f>
        <v>50000</v>
      </c>
      <c r="R98" s="24">
        <f t="shared" si="12"/>
        <v>0</v>
      </c>
      <c r="S98" s="289">
        <f t="shared" si="12"/>
        <v>0</v>
      </c>
      <c r="T98" s="30"/>
    </row>
    <row r="99" spans="1:20" ht="21" customHeight="1">
      <c r="A99" s="13"/>
      <c r="B99" s="151"/>
      <c r="C99" s="152"/>
      <c r="D99" s="147"/>
      <c r="E99" s="150"/>
      <c r="F99" s="142"/>
      <c r="G99" s="144"/>
      <c r="H99" s="144"/>
      <c r="I99" s="144"/>
      <c r="J99" s="144" t="s">
        <v>75</v>
      </c>
      <c r="K99" s="20">
        <v>120</v>
      </c>
      <c r="L99" s="15"/>
      <c r="M99" s="21">
        <v>5</v>
      </c>
      <c r="N99" s="21">
        <v>3</v>
      </c>
      <c r="O99" s="22">
        <v>5840390050</v>
      </c>
      <c r="P99" s="23">
        <v>240</v>
      </c>
      <c r="Q99" s="24">
        <f t="shared" si="12"/>
        <v>50000</v>
      </c>
      <c r="R99" s="24">
        <f t="shared" si="12"/>
        <v>0</v>
      </c>
      <c r="S99" s="289">
        <f t="shared" si="12"/>
        <v>0</v>
      </c>
      <c r="T99" s="30"/>
    </row>
    <row r="100" spans="1:20" ht="21" customHeight="1">
      <c r="A100" s="13"/>
      <c r="B100" s="151"/>
      <c r="C100" s="152"/>
      <c r="D100" s="147"/>
      <c r="E100" s="150"/>
      <c r="F100" s="142"/>
      <c r="G100" s="144"/>
      <c r="H100" s="144"/>
      <c r="I100" s="144"/>
      <c r="J100" s="144" t="s">
        <v>333</v>
      </c>
      <c r="K100" s="20">
        <v>120</v>
      </c>
      <c r="L100" s="15"/>
      <c r="M100" s="21">
        <v>5</v>
      </c>
      <c r="N100" s="21">
        <v>3</v>
      </c>
      <c r="O100" s="22">
        <v>5840390050</v>
      </c>
      <c r="P100" s="23">
        <v>244</v>
      </c>
      <c r="Q100" s="24">
        <v>50000</v>
      </c>
      <c r="R100" s="24">
        <v>0</v>
      </c>
      <c r="S100" s="289">
        <v>0</v>
      </c>
      <c r="T100" s="30"/>
    </row>
    <row r="101" spans="1:20" ht="23.45" customHeight="1">
      <c r="A101" s="13"/>
      <c r="B101" s="151"/>
      <c r="C101" s="152"/>
      <c r="D101" s="147"/>
      <c r="E101" s="150"/>
      <c r="F101" s="150"/>
      <c r="G101" s="149"/>
      <c r="H101" s="149"/>
      <c r="I101" s="149"/>
      <c r="J101" s="142" t="s">
        <v>362</v>
      </c>
      <c r="K101" s="20">
        <v>120</v>
      </c>
      <c r="L101" s="15">
        <v>503</v>
      </c>
      <c r="M101" s="21">
        <v>5</v>
      </c>
      <c r="N101" s="21">
        <v>3</v>
      </c>
      <c r="O101" s="22">
        <v>5840395310</v>
      </c>
      <c r="P101" s="23">
        <v>0</v>
      </c>
      <c r="Q101" s="24">
        <f t="shared" ref="Q101:S102" si="13">Q102</f>
        <v>50000</v>
      </c>
      <c r="R101" s="24">
        <f t="shared" si="13"/>
        <v>50000</v>
      </c>
      <c r="S101" s="289">
        <f t="shared" si="13"/>
        <v>50000</v>
      </c>
      <c r="T101" s="30"/>
    </row>
    <row r="102" spans="1:20" ht="22.5" customHeight="1">
      <c r="A102" s="13"/>
      <c r="B102" s="151"/>
      <c r="C102" s="152"/>
      <c r="D102" s="147"/>
      <c r="E102" s="150"/>
      <c r="F102" s="150"/>
      <c r="G102" s="149"/>
      <c r="H102" s="149"/>
      <c r="I102" s="149"/>
      <c r="J102" s="155" t="s">
        <v>75</v>
      </c>
      <c r="K102" s="20">
        <v>120</v>
      </c>
      <c r="L102" s="15">
        <v>503</v>
      </c>
      <c r="M102" s="21">
        <v>5</v>
      </c>
      <c r="N102" s="21">
        <v>3</v>
      </c>
      <c r="O102" s="22">
        <v>5840395310</v>
      </c>
      <c r="P102" s="23">
        <v>240</v>
      </c>
      <c r="Q102" s="24">
        <f t="shared" si="13"/>
        <v>50000</v>
      </c>
      <c r="R102" s="24">
        <f t="shared" si="13"/>
        <v>50000</v>
      </c>
      <c r="S102" s="289">
        <f t="shared" si="13"/>
        <v>50000</v>
      </c>
      <c r="T102" s="30"/>
    </row>
    <row r="103" spans="1:20" ht="16.149999999999999" customHeight="1">
      <c r="A103" s="13"/>
      <c r="B103" s="151"/>
      <c r="C103" s="152"/>
      <c r="D103" s="147"/>
      <c r="E103" s="149"/>
      <c r="F103" s="150"/>
      <c r="G103" s="484" t="s">
        <v>333</v>
      </c>
      <c r="H103" s="494"/>
      <c r="I103" s="494"/>
      <c r="J103" s="495"/>
      <c r="K103" s="20">
        <v>120</v>
      </c>
      <c r="L103" s="15">
        <v>503</v>
      </c>
      <c r="M103" s="21">
        <v>5</v>
      </c>
      <c r="N103" s="21">
        <v>3</v>
      </c>
      <c r="O103" s="22">
        <v>5840395310</v>
      </c>
      <c r="P103" s="23">
        <v>244</v>
      </c>
      <c r="Q103" s="24">
        <v>50000</v>
      </c>
      <c r="R103" s="24">
        <v>50000</v>
      </c>
      <c r="S103" s="289">
        <v>50000</v>
      </c>
      <c r="T103" s="30"/>
    </row>
    <row r="104" spans="1:20" ht="64.900000000000006" customHeight="1">
      <c r="A104" s="13"/>
      <c r="B104" s="151"/>
      <c r="C104" s="153"/>
      <c r="D104" s="145"/>
      <c r="E104" s="146"/>
      <c r="F104" s="310"/>
      <c r="G104" s="144"/>
      <c r="H104" s="144"/>
      <c r="I104" s="144"/>
      <c r="J104" s="144" t="s">
        <v>323</v>
      </c>
      <c r="K104" s="20">
        <v>120</v>
      </c>
      <c r="L104" s="15"/>
      <c r="M104" s="21">
        <v>5</v>
      </c>
      <c r="N104" s="21">
        <v>3</v>
      </c>
      <c r="O104" s="22" t="s">
        <v>389</v>
      </c>
      <c r="P104" s="23">
        <v>0</v>
      </c>
      <c r="Q104" s="24">
        <f t="shared" ref="Q104:S105" si="14">Q105</f>
        <v>0</v>
      </c>
      <c r="R104" s="24">
        <f t="shared" si="14"/>
        <v>0</v>
      </c>
      <c r="S104" s="289">
        <f t="shared" si="14"/>
        <v>0</v>
      </c>
      <c r="T104" s="30"/>
    </row>
    <row r="105" spans="1:20" ht="27.6" customHeight="1">
      <c r="A105" s="13"/>
      <c r="B105" s="151"/>
      <c r="C105" s="153"/>
      <c r="D105" s="145"/>
      <c r="E105" s="146"/>
      <c r="F105" s="310"/>
      <c r="G105" s="144"/>
      <c r="H105" s="144"/>
      <c r="I105" s="144"/>
      <c r="J105" s="144" t="s">
        <v>75</v>
      </c>
      <c r="K105" s="20">
        <v>120</v>
      </c>
      <c r="L105" s="15"/>
      <c r="M105" s="21">
        <v>5</v>
      </c>
      <c r="N105" s="21">
        <v>3</v>
      </c>
      <c r="O105" s="22" t="s">
        <v>389</v>
      </c>
      <c r="P105" s="23">
        <v>240</v>
      </c>
      <c r="Q105" s="24">
        <f t="shared" si="14"/>
        <v>0</v>
      </c>
      <c r="R105" s="24">
        <f t="shared" si="14"/>
        <v>0</v>
      </c>
      <c r="S105" s="24">
        <f t="shared" si="14"/>
        <v>0</v>
      </c>
      <c r="T105" s="30"/>
    </row>
    <row r="106" spans="1:20" ht="27.6" customHeight="1">
      <c r="A106" s="13"/>
      <c r="B106" s="151"/>
      <c r="C106" s="153"/>
      <c r="D106" s="145"/>
      <c r="E106" s="146"/>
      <c r="F106" s="310"/>
      <c r="G106" s="144"/>
      <c r="H106" s="144"/>
      <c r="I106" s="144"/>
      <c r="J106" s="144" t="s">
        <v>333</v>
      </c>
      <c r="K106" s="20">
        <v>120</v>
      </c>
      <c r="L106" s="15"/>
      <c r="M106" s="21">
        <v>5</v>
      </c>
      <c r="N106" s="21">
        <v>3</v>
      </c>
      <c r="O106" s="22" t="s">
        <v>389</v>
      </c>
      <c r="P106" s="23">
        <v>244</v>
      </c>
      <c r="Q106" s="24">
        <v>0</v>
      </c>
      <c r="R106" s="24">
        <v>0</v>
      </c>
      <c r="S106" s="289">
        <v>0</v>
      </c>
      <c r="T106" s="30"/>
    </row>
    <row r="107" spans="1:20" ht="13.15" customHeight="1">
      <c r="A107" s="13"/>
      <c r="B107" s="498" t="s">
        <v>60</v>
      </c>
      <c r="C107" s="498"/>
      <c r="D107" s="498"/>
      <c r="E107" s="498"/>
      <c r="F107" s="498"/>
      <c r="G107" s="498"/>
      <c r="H107" s="498"/>
      <c r="I107" s="498"/>
      <c r="J107" s="499"/>
      <c r="K107" s="14">
        <v>120</v>
      </c>
      <c r="L107" s="15">
        <v>800</v>
      </c>
      <c r="M107" s="16">
        <v>8</v>
      </c>
      <c r="N107" s="16">
        <v>0</v>
      </c>
      <c r="O107" s="17">
        <v>0</v>
      </c>
      <c r="P107" s="18">
        <v>0</v>
      </c>
      <c r="Q107" s="19">
        <f t="shared" ref="Q107:S108" si="15">Q108</f>
        <v>1123000</v>
      </c>
      <c r="R107" s="19">
        <f t="shared" si="15"/>
        <v>1123000</v>
      </c>
      <c r="S107" s="290">
        <f t="shared" si="15"/>
        <v>1123000</v>
      </c>
      <c r="T107" s="30"/>
    </row>
    <row r="108" spans="1:20" ht="13.9" customHeight="1">
      <c r="A108" s="13"/>
      <c r="B108" s="121"/>
      <c r="C108" s="137"/>
      <c r="D108" s="507" t="s">
        <v>61</v>
      </c>
      <c r="E108" s="507"/>
      <c r="F108" s="507"/>
      <c r="G108" s="507"/>
      <c r="H108" s="507"/>
      <c r="I108" s="507"/>
      <c r="J108" s="488"/>
      <c r="K108" s="14">
        <v>120</v>
      </c>
      <c r="L108" s="15">
        <v>801</v>
      </c>
      <c r="M108" s="16">
        <v>8</v>
      </c>
      <c r="N108" s="16">
        <v>1</v>
      </c>
      <c r="O108" s="17">
        <v>0</v>
      </c>
      <c r="P108" s="18">
        <v>0</v>
      </c>
      <c r="Q108" s="19">
        <f t="shared" si="15"/>
        <v>1123000</v>
      </c>
      <c r="R108" s="19">
        <f t="shared" si="15"/>
        <v>1123000</v>
      </c>
      <c r="S108" s="290">
        <f t="shared" si="15"/>
        <v>1123000</v>
      </c>
      <c r="T108" s="30"/>
    </row>
    <row r="109" spans="1:20" ht="34.15" customHeight="1">
      <c r="A109" s="13"/>
      <c r="B109" s="121"/>
      <c r="C109" s="140"/>
      <c r="D109" s="123"/>
      <c r="E109" s="483" t="s">
        <v>452</v>
      </c>
      <c r="F109" s="483"/>
      <c r="G109" s="483"/>
      <c r="H109" s="483"/>
      <c r="I109" s="483"/>
      <c r="J109" s="484"/>
      <c r="K109" s="20">
        <v>120</v>
      </c>
      <c r="L109" s="15">
        <v>801</v>
      </c>
      <c r="M109" s="21">
        <v>8</v>
      </c>
      <c r="N109" s="21">
        <v>1</v>
      </c>
      <c r="O109" s="22">
        <v>5800000000</v>
      </c>
      <c r="P109" s="23">
        <v>0</v>
      </c>
      <c r="Q109" s="24">
        <f>Q111</f>
        <v>1123000</v>
      </c>
      <c r="R109" s="24">
        <f>R111</f>
        <v>1123000</v>
      </c>
      <c r="S109" s="289">
        <f>S111</f>
        <v>1123000</v>
      </c>
      <c r="T109" s="30"/>
    </row>
    <row r="110" spans="1:20" ht="18" customHeight="1">
      <c r="A110" s="13"/>
      <c r="B110" s="121"/>
      <c r="C110" s="140"/>
      <c r="D110" s="123"/>
      <c r="E110" s="142"/>
      <c r="F110" s="141"/>
      <c r="G110" s="141"/>
      <c r="H110" s="141"/>
      <c r="I110" s="141"/>
      <c r="J110" s="142" t="s">
        <v>352</v>
      </c>
      <c r="K110" s="20">
        <v>120</v>
      </c>
      <c r="L110" s="15"/>
      <c r="M110" s="21">
        <v>8</v>
      </c>
      <c r="N110" s="21">
        <v>1</v>
      </c>
      <c r="O110" s="22">
        <v>5840000000</v>
      </c>
      <c r="P110" s="23">
        <v>0</v>
      </c>
      <c r="Q110" s="24">
        <f>Q111</f>
        <v>1123000</v>
      </c>
      <c r="R110" s="24">
        <f>R111</f>
        <v>1123000</v>
      </c>
      <c r="S110" s="24">
        <f>S111</f>
        <v>1123000</v>
      </c>
      <c r="T110" s="314"/>
    </row>
    <row r="111" spans="1:20" ht="21.6" customHeight="1">
      <c r="A111" s="13"/>
      <c r="B111" s="121"/>
      <c r="C111" s="140"/>
      <c r="D111" s="122"/>
      <c r="E111" s="142"/>
      <c r="F111" s="483" t="s">
        <v>364</v>
      </c>
      <c r="G111" s="483"/>
      <c r="H111" s="483"/>
      <c r="I111" s="483"/>
      <c r="J111" s="484"/>
      <c r="K111" s="20">
        <v>120</v>
      </c>
      <c r="L111" s="15">
        <v>801</v>
      </c>
      <c r="M111" s="21">
        <v>8</v>
      </c>
      <c r="N111" s="21">
        <v>1</v>
      </c>
      <c r="O111" s="22">
        <v>5840400000</v>
      </c>
      <c r="P111" s="23">
        <v>0</v>
      </c>
      <c r="Q111" s="24">
        <f>Q112+Q114+Q117+Q121</f>
        <v>1123000</v>
      </c>
      <c r="R111" s="24">
        <f>R112+R114+R117+R121</f>
        <v>1123000</v>
      </c>
      <c r="S111" s="289">
        <f>S112+S114+S117+S121</f>
        <v>1123000</v>
      </c>
      <c r="T111" s="30"/>
    </row>
    <row r="112" spans="1:20" ht="33.6" customHeight="1">
      <c r="A112" s="13"/>
      <c r="B112" s="121"/>
      <c r="C112" s="140"/>
      <c r="D112" s="122"/>
      <c r="E112" s="142"/>
      <c r="F112" s="142"/>
      <c r="G112" s="141"/>
      <c r="H112" s="141"/>
      <c r="I112" s="141"/>
      <c r="J112" s="142" t="s">
        <v>198</v>
      </c>
      <c r="K112" s="20">
        <v>120</v>
      </c>
      <c r="L112" s="15">
        <v>801</v>
      </c>
      <c r="M112" s="21">
        <v>8</v>
      </c>
      <c r="N112" s="21">
        <v>1</v>
      </c>
      <c r="O112" s="22">
        <v>5840475080</v>
      </c>
      <c r="P112" s="23">
        <v>0</v>
      </c>
      <c r="Q112" s="24">
        <f>Q113</f>
        <v>836000</v>
      </c>
      <c r="R112" s="24">
        <f>R113</f>
        <v>1023000</v>
      </c>
      <c r="S112" s="289">
        <f>S113</f>
        <v>1023000</v>
      </c>
      <c r="T112" s="30"/>
    </row>
    <row r="113" spans="1:20" ht="13.5" customHeight="1">
      <c r="A113" s="13"/>
      <c r="B113" s="121"/>
      <c r="C113" s="140"/>
      <c r="D113" s="122"/>
      <c r="E113" s="141"/>
      <c r="F113" s="142"/>
      <c r="G113" s="483" t="s">
        <v>47</v>
      </c>
      <c r="H113" s="483"/>
      <c r="I113" s="483"/>
      <c r="J113" s="484"/>
      <c r="K113" s="20">
        <v>120</v>
      </c>
      <c r="L113" s="15">
        <v>801</v>
      </c>
      <c r="M113" s="21">
        <v>8</v>
      </c>
      <c r="N113" s="21">
        <v>1</v>
      </c>
      <c r="O113" s="22">
        <v>5860075080</v>
      </c>
      <c r="P113" s="23" t="s">
        <v>77</v>
      </c>
      <c r="Q113" s="24">
        <v>836000</v>
      </c>
      <c r="R113" s="24">
        <v>1023000</v>
      </c>
      <c r="S113" s="289">
        <v>1023000</v>
      </c>
      <c r="T113" s="30"/>
    </row>
    <row r="114" spans="1:20" ht="13.5" customHeight="1">
      <c r="A114" s="13"/>
      <c r="B114" s="121"/>
      <c r="C114" s="140"/>
      <c r="D114" s="122"/>
      <c r="E114" s="142"/>
      <c r="F114" s="142"/>
      <c r="G114" s="141"/>
      <c r="H114" s="141"/>
      <c r="I114" s="141"/>
      <c r="J114" s="142" t="s">
        <v>365</v>
      </c>
      <c r="K114" s="20">
        <v>120</v>
      </c>
      <c r="L114" s="15"/>
      <c r="M114" s="21">
        <v>8</v>
      </c>
      <c r="N114" s="21">
        <v>1</v>
      </c>
      <c r="O114" s="22">
        <v>5840495110</v>
      </c>
      <c r="P114" s="23">
        <v>0</v>
      </c>
      <c r="Q114" s="24">
        <f t="shared" ref="Q114:S115" si="16">Q115</f>
        <v>0</v>
      </c>
      <c r="R114" s="24">
        <f t="shared" si="16"/>
        <v>0</v>
      </c>
      <c r="S114" s="289">
        <f t="shared" si="16"/>
        <v>0</v>
      </c>
      <c r="T114" s="30"/>
    </row>
    <row r="115" spans="1:20" ht="13.5" customHeight="1">
      <c r="A115" s="13"/>
      <c r="B115" s="121"/>
      <c r="C115" s="140"/>
      <c r="D115" s="122"/>
      <c r="E115" s="142"/>
      <c r="F115" s="142"/>
      <c r="G115" s="141"/>
      <c r="H115" s="141"/>
      <c r="I115" s="141"/>
      <c r="J115" s="144" t="s">
        <v>75</v>
      </c>
      <c r="K115" s="20">
        <v>120</v>
      </c>
      <c r="L115" s="15"/>
      <c r="M115" s="21">
        <v>8</v>
      </c>
      <c r="N115" s="21">
        <v>1</v>
      </c>
      <c r="O115" s="22">
        <v>5840495110</v>
      </c>
      <c r="P115" s="23">
        <v>240</v>
      </c>
      <c r="Q115" s="24">
        <f t="shared" si="16"/>
        <v>0</v>
      </c>
      <c r="R115" s="24">
        <f t="shared" si="16"/>
        <v>0</v>
      </c>
      <c r="S115" s="289">
        <f t="shared" si="16"/>
        <v>0</v>
      </c>
      <c r="T115" s="30"/>
    </row>
    <row r="116" spans="1:20" ht="13.5" customHeight="1">
      <c r="A116" s="13"/>
      <c r="B116" s="121"/>
      <c r="C116" s="140"/>
      <c r="D116" s="122"/>
      <c r="E116" s="142"/>
      <c r="F116" s="142"/>
      <c r="G116" s="141"/>
      <c r="H116" s="141"/>
      <c r="I116" s="141"/>
      <c r="J116" s="144" t="s">
        <v>333</v>
      </c>
      <c r="K116" s="20">
        <v>120</v>
      </c>
      <c r="L116" s="15"/>
      <c r="M116" s="21">
        <v>8</v>
      </c>
      <c r="N116" s="21">
        <v>1</v>
      </c>
      <c r="O116" s="22">
        <v>5840495110</v>
      </c>
      <c r="P116" s="23">
        <v>244</v>
      </c>
      <c r="Q116" s="24">
        <v>0</v>
      </c>
      <c r="R116" s="24">
        <v>0</v>
      </c>
      <c r="S116" s="289">
        <v>0</v>
      </c>
      <c r="T116" s="30"/>
    </row>
    <row r="117" spans="1:20" ht="22.9" customHeight="1">
      <c r="A117" s="13"/>
      <c r="B117" s="121"/>
      <c r="C117" s="140"/>
      <c r="D117" s="122"/>
      <c r="E117" s="142"/>
      <c r="F117" s="142"/>
      <c r="G117" s="141"/>
      <c r="H117" s="141"/>
      <c r="I117" s="141"/>
      <c r="J117" s="142" t="s">
        <v>366</v>
      </c>
      <c r="K117" s="20">
        <v>120</v>
      </c>
      <c r="L117" s="15">
        <v>801</v>
      </c>
      <c r="M117" s="21">
        <v>8</v>
      </c>
      <c r="N117" s="21">
        <v>1</v>
      </c>
      <c r="O117" s="22">
        <v>5840495220</v>
      </c>
      <c r="P117" s="23">
        <v>0</v>
      </c>
      <c r="Q117" s="24">
        <f>Q118</f>
        <v>100000</v>
      </c>
      <c r="R117" s="24">
        <f>R118</f>
        <v>100000</v>
      </c>
      <c r="S117" s="289">
        <f>S118</f>
        <v>100000</v>
      </c>
      <c r="T117" s="30"/>
    </row>
    <row r="118" spans="1:20" ht="22.9" customHeight="1">
      <c r="A118" s="13"/>
      <c r="B118" s="121"/>
      <c r="C118" s="140"/>
      <c r="D118" s="122"/>
      <c r="E118" s="142"/>
      <c r="F118" s="483" t="s">
        <v>75</v>
      </c>
      <c r="G118" s="483"/>
      <c r="H118" s="483"/>
      <c r="I118" s="483"/>
      <c r="J118" s="484"/>
      <c r="K118" s="20">
        <v>120</v>
      </c>
      <c r="L118" s="15">
        <v>801</v>
      </c>
      <c r="M118" s="21">
        <v>8</v>
      </c>
      <c r="N118" s="21">
        <v>1</v>
      </c>
      <c r="O118" s="22">
        <v>5840495220</v>
      </c>
      <c r="P118" s="23">
        <v>240</v>
      </c>
      <c r="Q118" s="24">
        <f>Q119+Q120</f>
        <v>100000</v>
      </c>
      <c r="R118" s="24">
        <f>R119+R120</f>
        <v>100000</v>
      </c>
      <c r="S118" s="289">
        <f>S119+S120</f>
        <v>100000</v>
      </c>
      <c r="T118" s="30"/>
    </row>
    <row r="119" spans="1:20" ht="22.9" customHeight="1">
      <c r="A119" s="13"/>
      <c r="B119" s="121"/>
      <c r="C119" s="140"/>
      <c r="D119" s="122"/>
      <c r="E119" s="142"/>
      <c r="F119" s="141"/>
      <c r="G119" s="141"/>
      <c r="H119" s="141"/>
      <c r="I119" s="141"/>
      <c r="J119" s="142" t="s">
        <v>333</v>
      </c>
      <c r="K119" s="169">
        <v>120</v>
      </c>
      <c r="L119" s="170"/>
      <c r="M119" s="171">
        <v>8</v>
      </c>
      <c r="N119" s="171">
        <v>1</v>
      </c>
      <c r="O119" s="22">
        <v>5840495220</v>
      </c>
      <c r="P119" s="172">
        <v>244</v>
      </c>
      <c r="Q119" s="24">
        <v>50000</v>
      </c>
      <c r="R119" s="24">
        <v>50000</v>
      </c>
      <c r="S119" s="289">
        <v>50000</v>
      </c>
      <c r="T119" s="30"/>
    </row>
    <row r="120" spans="1:20" ht="19.899999999999999" customHeight="1">
      <c r="A120" s="13"/>
      <c r="B120" s="121"/>
      <c r="C120" s="140"/>
      <c r="D120" s="122"/>
      <c r="E120" s="141"/>
      <c r="F120" s="141"/>
      <c r="G120" s="483" t="s">
        <v>322</v>
      </c>
      <c r="H120" s="483"/>
      <c r="I120" s="483"/>
      <c r="J120" s="484"/>
      <c r="K120" s="169">
        <v>120</v>
      </c>
      <c r="L120" s="170">
        <v>801</v>
      </c>
      <c r="M120" s="171">
        <v>8</v>
      </c>
      <c r="N120" s="171">
        <v>1</v>
      </c>
      <c r="O120" s="22">
        <v>5840495220</v>
      </c>
      <c r="P120" s="172">
        <v>247</v>
      </c>
      <c r="Q120" s="24">
        <v>50000</v>
      </c>
      <c r="R120" s="24">
        <v>50000</v>
      </c>
      <c r="S120" s="289">
        <v>50000</v>
      </c>
      <c r="T120" s="30"/>
    </row>
    <row r="121" spans="1:20" ht="24.6" customHeight="1">
      <c r="A121" s="13"/>
      <c r="B121" s="121"/>
      <c r="C121" s="140"/>
      <c r="D121" s="122"/>
      <c r="E121" s="142"/>
      <c r="F121" s="142"/>
      <c r="G121" s="141"/>
      <c r="H121" s="141"/>
      <c r="I121" s="141"/>
      <c r="J121" s="288" t="s">
        <v>317</v>
      </c>
      <c r="K121" s="20">
        <v>120</v>
      </c>
      <c r="L121" s="15"/>
      <c r="M121" s="21">
        <v>8</v>
      </c>
      <c r="N121" s="21">
        <v>1</v>
      </c>
      <c r="O121" s="22">
        <v>5840497030</v>
      </c>
      <c r="P121" s="23">
        <v>0</v>
      </c>
      <c r="Q121" s="24">
        <f>Q122</f>
        <v>187000</v>
      </c>
      <c r="R121" s="24">
        <f>R122</f>
        <v>0</v>
      </c>
      <c r="S121" s="289">
        <f>S122</f>
        <v>0</v>
      </c>
      <c r="T121" s="30"/>
    </row>
    <row r="122" spans="1:20" ht="13.5" customHeight="1">
      <c r="A122" s="13"/>
      <c r="B122" s="121"/>
      <c r="C122" s="140"/>
      <c r="D122" s="122"/>
      <c r="E122" s="142"/>
      <c r="F122" s="142"/>
      <c r="G122" s="141"/>
      <c r="H122" s="141"/>
      <c r="I122" s="141"/>
      <c r="J122" s="288" t="s">
        <v>47</v>
      </c>
      <c r="K122" s="20">
        <v>120</v>
      </c>
      <c r="L122" s="15"/>
      <c r="M122" s="21">
        <v>8</v>
      </c>
      <c r="N122" s="21">
        <v>1</v>
      </c>
      <c r="O122" s="22">
        <v>5840497030</v>
      </c>
      <c r="P122" s="23">
        <v>540</v>
      </c>
      <c r="Q122" s="24">
        <v>187000</v>
      </c>
      <c r="R122" s="24">
        <v>0</v>
      </c>
      <c r="S122" s="289">
        <v>0</v>
      </c>
      <c r="T122" s="30"/>
    </row>
    <row r="123" spans="1:20" ht="13.9" customHeight="1" thickBot="1">
      <c r="A123" s="6"/>
      <c r="B123" s="510" t="s">
        <v>267</v>
      </c>
      <c r="C123" s="511"/>
      <c r="D123" s="511"/>
      <c r="E123" s="511"/>
      <c r="F123" s="511"/>
      <c r="G123" s="511"/>
      <c r="H123" s="511"/>
      <c r="I123" s="511"/>
      <c r="J123" s="512"/>
      <c r="K123" s="247" t="s">
        <v>262</v>
      </c>
      <c r="L123" s="248">
        <v>0</v>
      </c>
      <c r="M123" s="247" t="s">
        <v>262</v>
      </c>
      <c r="N123" s="247" t="s">
        <v>262</v>
      </c>
      <c r="O123" s="249" t="s">
        <v>262</v>
      </c>
      <c r="P123" s="250" t="s">
        <v>262</v>
      </c>
      <c r="Q123" s="251">
        <f>Q13+Q64+Q72+Q107+Q87</f>
        <v>3421000</v>
      </c>
      <c r="R123" s="251">
        <f>R13+R64+R72+R107+R87</f>
        <v>4974280</v>
      </c>
      <c r="S123" s="251">
        <f>S13+S64+S72+S107+S87</f>
        <v>3224400</v>
      </c>
      <c r="T123" s="109"/>
    </row>
    <row r="124" spans="1:20" ht="11.25" customHeight="1">
      <c r="A124" s="6"/>
      <c r="B124" s="35"/>
      <c r="C124" s="35"/>
      <c r="D124" s="35"/>
      <c r="E124" s="35"/>
      <c r="F124" s="35"/>
      <c r="G124" s="35"/>
      <c r="H124" s="35"/>
      <c r="I124" s="35"/>
      <c r="J124" s="99"/>
      <c r="K124" s="11"/>
      <c r="L124" s="11"/>
      <c r="M124" s="11"/>
      <c r="N124" s="11"/>
      <c r="O124" s="36"/>
      <c r="P124" s="36"/>
      <c r="Q124" s="37"/>
      <c r="R124" s="37"/>
      <c r="S124" s="37"/>
      <c r="T124" s="110" t="s">
        <v>64</v>
      </c>
    </row>
    <row r="125" spans="1:20" ht="12.75" customHeight="1">
      <c r="A125" s="6"/>
      <c r="B125" s="38"/>
      <c r="C125" s="38"/>
      <c r="D125" s="38"/>
      <c r="E125" s="38"/>
      <c r="F125" s="38"/>
      <c r="G125" s="38"/>
      <c r="H125" s="38"/>
      <c r="I125" s="38"/>
      <c r="J125" s="111"/>
      <c r="K125" s="112"/>
      <c r="L125" s="112"/>
      <c r="M125" s="112"/>
      <c r="N125" s="112"/>
      <c r="O125" s="113"/>
      <c r="P125" s="113"/>
      <c r="Q125" s="112"/>
      <c r="R125" s="112"/>
      <c r="S125" s="112"/>
      <c r="T125" s="106"/>
    </row>
    <row r="126" spans="1:20" ht="12.75" customHeight="1">
      <c r="A126" s="6"/>
      <c r="B126" s="38"/>
      <c r="C126" s="38"/>
      <c r="D126" s="38"/>
      <c r="E126" s="38"/>
      <c r="F126" s="38"/>
      <c r="G126" s="38"/>
      <c r="H126" s="38"/>
      <c r="I126" s="38" t="s">
        <v>78</v>
      </c>
      <c r="J126" s="111"/>
      <c r="K126" s="112"/>
      <c r="L126" s="112"/>
      <c r="M126" s="112"/>
      <c r="N126" s="112"/>
      <c r="O126" s="113"/>
      <c r="P126" s="113"/>
    </row>
    <row r="127" spans="1:20" ht="12.75" customHeight="1">
      <c r="A127" s="6"/>
      <c r="B127" s="38"/>
      <c r="C127" s="38"/>
      <c r="D127" s="38"/>
      <c r="E127" s="38"/>
      <c r="F127" s="38"/>
      <c r="G127" s="38"/>
      <c r="H127" s="38"/>
      <c r="I127" s="38"/>
      <c r="J127" s="111"/>
      <c r="K127" s="112"/>
      <c r="L127" s="112"/>
      <c r="M127" s="112"/>
      <c r="N127" s="112"/>
      <c r="O127" s="113"/>
      <c r="P127" s="113"/>
    </row>
    <row r="128" spans="1:20" ht="12.75" customHeight="1">
      <c r="A128" s="6"/>
      <c r="B128" s="38"/>
      <c r="C128" s="38"/>
      <c r="D128" s="38"/>
      <c r="E128" s="38"/>
      <c r="F128" s="38"/>
      <c r="G128" s="38"/>
      <c r="H128" s="38"/>
      <c r="I128" s="38" t="s">
        <v>78</v>
      </c>
      <c r="J128" s="111"/>
      <c r="K128" s="112"/>
      <c r="L128" s="112"/>
      <c r="M128" s="112"/>
      <c r="N128" s="112"/>
      <c r="O128" s="113"/>
      <c r="P128" s="113"/>
    </row>
    <row r="129" spans="1:16" ht="12.75" customHeight="1">
      <c r="A129" s="6"/>
      <c r="B129" s="38"/>
      <c r="C129" s="38"/>
      <c r="D129" s="38"/>
      <c r="E129" s="38"/>
      <c r="F129" s="38"/>
      <c r="G129" s="38"/>
      <c r="H129" s="38"/>
      <c r="I129" s="38"/>
      <c r="J129" s="111"/>
      <c r="K129" s="112"/>
      <c r="L129" s="112"/>
      <c r="M129" s="112"/>
      <c r="N129" s="112"/>
      <c r="O129" s="113"/>
      <c r="P129" s="113"/>
    </row>
    <row r="130" spans="1:16" ht="12.75" customHeight="1">
      <c r="A130" s="6"/>
      <c r="B130" s="38"/>
      <c r="C130" s="38"/>
      <c r="D130" s="38"/>
      <c r="E130" s="38"/>
      <c r="F130" s="38"/>
      <c r="G130" s="38"/>
      <c r="H130" s="38"/>
      <c r="I130" s="38"/>
      <c r="J130" s="111"/>
      <c r="K130" s="112"/>
      <c r="L130" s="112"/>
      <c r="M130" s="112"/>
      <c r="N130" s="112"/>
      <c r="O130" s="113"/>
      <c r="P130" s="113"/>
    </row>
    <row r="131" spans="1:16" ht="12.75" customHeight="1">
      <c r="A131" s="6"/>
      <c r="B131" s="38"/>
      <c r="C131" s="38"/>
      <c r="D131" s="38"/>
      <c r="E131" s="38"/>
      <c r="F131" s="38"/>
      <c r="G131" s="38"/>
      <c r="H131" s="38"/>
      <c r="I131" s="38"/>
      <c r="J131" s="111"/>
      <c r="K131" s="112"/>
      <c r="L131" s="112"/>
      <c r="M131" s="112"/>
      <c r="N131" s="112"/>
      <c r="O131" s="113"/>
      <c r="P131" s="113"/>
    </row>
    <row r="132" spans="1:16" ht="12.75" customHeight="1">
      <c r="A132" s="6"/>
      <c r="B132" s="39"/>
      <c r="C132" s="39"/>
      <c r="D132" s="39"/>
      <c r="E132" s="39"/>
      <c r="F132" s="39"/>
      <c r="G132" s="39"/>
      <c r="H132" s="39"/>
      <c r="I132" s="39"/>
      <c r="J132" s="111"/>
      <c r="K132" s="112"/>
      <c r="L132" s="112"/>
      <c r="M132" s="112"/>
      <c r="N132" s="112"/>
      <c r="O132" s="113"/>
      <c r="P132" s="113"/>
    </row>
  </sheetData>
  <mergeCells count="55">
    <mergeCell ref="B123:J123"/>
    <mergeCell ref="C73:J73"/>
    <mergeCell ref="B10:J10"/>
    <mergeCell ref="G113:J113"/>
    <mergeCell ref="F118:J118"/>
    <mergeCell ref="E89:J89"/>
    <mergeCell ref="F111:J111"/>
    <mergeCell ref="F91:J91"/>
    <mergeCell ref="B72:J72"/>
    <mergeCell ref="D47:J47"/>
    <mergeCell ref="Q1:S1"/>
    <mergeCell ref="Q2:S2"/>
    <mergeCell ref="Q3:S3"/>
    <mergeCell ref="Q4:S4"/>
    <mergeCell ref="G120:J120"/>
    <mergeCell ref="G103:J103"/>
    <mergeCell ref="B107:J107"/>
    <mergeCell ref="D108:J108"/>
    <mergeCell ref="E109:J109"/>
    <mergeCell ref="G85:J85"/>
    <mergeCell ref="D88:J88"/>
    <mergeCell ref="E66:J66"/>
    <mergeCell ref="E43:J43"/>
    <mergeCell ref="F57:J57"/>
    <mergeCell ref="G58:J58"/>
    <mergeCell ref="D54:J54"/>
    <mergeCell ref="E55:J55"/>
    <mergeCell ref="D65:J65"/>
    <mergeCell ref="G63:J63"/>
    <mergeCell ref="D74:J74"/>
    <mergeCell ref="G80:J80"/>
    <mergeCell ref="B87:J87"/>
    <mergeCell ref="J5:S6"/>
    <mergeCell ref="F84:J84"/>
    <mergeCell ref="A11:J11"/>
    <mergeCell ref="G29:J29"/>
    <mergeCell ref="G34:J34"/>
    <mergeCell ref="E24:J24"/>
    <mergeCell ref="E76:J76"/>
    <mergeCell ref="F77:J77"/>
    <mergeCell ref="F68:J68"/>
    <mergeCell ref="G71:J71"/>
    <mergeCell ref="B64:J64"/>
    <mergeCell ref="G20:J20"/>
    <mergeCell ref="D22:J22"/>
    <mergeCell ref="B53:J53"/>
    <mergeCell ref="E49:J49"/>
    <mergeCell ref="F17:J17"/>
    <mergeCell ref="B9:J9"/>
    <mergeCell ref="D13:J13"/>
    <mergeCell ref="D41:J41"/>
    <mergeCell ref="E14:J14"/>
    <mergeCell ref="B12:J12"/>
    <mergeCell ref="F25:J25"/>
    <mergeCell ref="G26:J26"/>
  </mergeCells>
  <pageMargins left="0.70866141732283472" right="0.70866141732283472" top="0.74803149606299213" bottom="0.74803149606299213" header="0.31496062992125984" footer="0.31496062992125984"/>
  <pageSetup paperSize="9" scale="64" fitToHeight="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85" zoomScaleNormal="85" workbookViewId="0">
      <selection activeCell="C13" sqref="C13:J13"/>
    </sheetView>
  </sheetViews>
  <sheetFormatPr defaultRowHeight="12.75"/>
  <cols>
    <col min="1" max="1" width="0.85546875" customWidth="1"/>
    <col min="2" max="2" width="0.42578125" customWidth="1"/>
    <col min="3" max="3" width="0.7109375" customWidth="1"/>
    <col min="4" max="7" width="8.85546875" customWidth="1"/>
    <col min="8" max="8" width="5.5703125" customWidth="1"/>
    <col min="9" max="9" width="3.7109375" customWidth="1"/>
    <col min="10" max="10" width="1.140625" customWidth="1"/>
    <col min="11" max="11" width="8.7109375" customWidth="1"/>
    <col min="12" max="12" width="5" customWidth="1"/>
    <col min="13" max="13" width="4.7109375" customWidth="1"/>
    <col min="14" max="14" width="5.42578125" customWidth="1"/>
    <col min="15" max="15" width="10.85546875" customWidth="1"/>
    <col min="16" max="17" width="9.42578125" customWidth="1"/>
  </cols>
  <sheetData>
    <row r="1" spans="1:17">
      <c r="A1" s="182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74" t="s">
        <v>268</v>
      </c>
      <c r="P1" s="173"/>
      <c r="Q1" s="173"/>
    </row>
    <row r="2" spans="1:17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74" t="s">
        <v>62</v>
      </c>
      <c r="P2" s="173"/>
      <c r="Q2" s="173"/>
    </row>
    <row r="3" spans="1:17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74" t="s">
        <v>385</v>
      </c>
      <c r="P3" s="173"/>
      <c r="Q3" s="173"/>
    </row>
    <row r="4" spans="1:17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75" t="s">
        <v>381</v>
      </c>
      <c r="P4" s="173"/>
      <c r="Q4" s="173"/>
    </row>
    <row r="5" spans="1:17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73"/>
      <c r="P5" s="173"/>
      <c r="Q5" s="173"/>
    </row>
    <row r="6" spans="1:17" ht="64.150000000000006" customHeight="1">
      <c r="A6" s="529" t="s">
        <v>455</v>
      </c>
      <c r="B6" s="530"/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530"/>
      <c r="P6" s="530"/>
      <c r="Q6" s="530"/>
    </row>
    <row r="7" spans="1:17">
      <c r="A7" s="531"/>
      <c r="B7" s="531"/>
      <c r="C7" s="531"/>
      <c r="D7" s="531"/>
      <c r="E7" s="531"/>
      <c r="F7" s="531"/>
      <c r="G7" s="531"/>
      <c r="H7" s="531"/>
      <c r="I7" s="531"/>
      <c r="J7" s="531"/>
      <c r="K7" s="531"/>
      <c r="L7" s="531"/>
      <c r="M7" s="531"/>
      <c r="N7" s="531"/>
      <c r="O7" s="173"/>
      <c r="P7" s="173"/>
      <c r="Q7" s="173"/>
    </row>
    <row r="8" spans="1:17">
      <c r="A8" s="531"/>
      <c r="B8" s="531"/>
      <c r="C8" s="531"/>
      <c r="D8" s="531"/>
      <c r="E8" s="531"/>
      <c r="F8" s="531"/>
      <c r="G8" s="531"/>
      <c r="H8" s="531"/>
      <c r="I8" s="531"/>
      <c r="J8" s="531"/>
      <c r="K8" s="531"/>
      <c r="L8" s="531"/>
      <c r="M8" s="531"/>
      <c r="N8" s="531"/>
      <c r="O8" s="173"/>
      <c r="P8" s="173"/>
      <c r="Q8" s="176" t="s">
        <v>63</v>
      </c>
    </row>
    <row r="9" spans="1:17" ht="13.5" thickBot="1">
      <c r="A9" s="177"/>
      <c r="B9" s="177"/>
      <c r="C9" s="177"/>
      <c r="D9" s="177"/>
      <c r="E9" s="177"/>
      <c r="F9" s="177"/>
      <c r="G9" s="177"/>
      <c r="H9" s="177"/>
      <c r="I9" s="177"/>
      <c r="J9" s="178"/>
      <c r="K9" s="177"/>
      <c r="L9" s="177"/>
      <c r="M9" s="177"/>
      <c r="N9" s="177"/>
      <c r="O9" s="178"/>
      <c r="P9" s="178"/>
      <c r="Q9" s="178"/>
    </row>
    <row r="10" spans="1:17" ht="13.5" thickBot="1">
      <c r="A10" s="521" t="s">
        <v>65</v>
      </c>
      <c r="B10" s="522"/>
      <c r="C10" s="522"/>
      <c r="D10" s="522"/>
      <c r="E10" s="522"/>
      <c r="F10" s="522"/>
      <c r="G10" s="522"/>
      <c r="H10" s="522"/>
      <c r="I10" s="522"/>
      <c r="J10" s="523"/>
      <c r="K10" s="179" t="s">
        <v>265</v>
      </c>
      <c r="L10" s="179" t="s">
        <v>246</v>
      </c>
      <c r="M10" s="179" t="s">
        <v>247</v>
      </c>
      <c r="N10" s="179" t="s">
        <v>266</v>
      </c>
      <c r="O10" s="180">
        <v>2023</v>
      </c>
      <c r="P10" s="180">
        <v>2024</v>
      </c>
      <c r="Q10" s="181">
        <v>2025</v>
      </c>
    </row>
    <row r="11" spans="1:17" ht="48" customHeight="1">
      <c r="A11" s="532" t="s">
        <v>452</v>
      </c>
      <c r="B11" s="532"/>
      <c r="C11" s="532"/>
      <c r="D11" s="532"/>
      <c r="E11" s="532"/>
      <c r="F11" s="532"/>
      <c r="G11" s="532"/>
      <c r="H11" s="532"/>
      <c r="I11" s="532"/>
      <c r="J11" s="532"/>
      <c r="K11" s="238">
        <v>5100000000</v>
      </c>
      <c r="L11" s="239">
        <v>0</v>
      </c>
      <c r="M11" s="239">
        <v>0</v>
      </c>
      <c r="N11" s="240">
        <v>0</v>
      </c>
      <c r="O11" s="241">
        <f>O59+O12+O17+O25+O46</f>
        <v>3291000</v>
      </c>
      <c r="P11" s="241">
        <f>P59+P12+P17+P25+P46</f>
        <v>4554800</v>
      </c>
      <c r="Q11" s="241">
        <f>Q59+Q12+Q17+Q25+Q46</f>
        <v>3224400</v>
      </c>
    </row>
    <row r="12" spans="1:17" ht="25.15" customHeight="1">
      <c r="A12" s="230"/>
      <c r="B12" s="524" t="s">
        <v>356</v>
      </c>
      <c r="C12" s="524"/>
      <c r="D12" s="524"/>
      <c r="E12" s="524"/>
      <c r="F12" s="524"/>
      <c r="G12" s="524"/>
      <c r="H12" s="524"/>
      <c r="I12" s="524"/>
      <c r="J12" s="524"/>
      <c r="K12" s="238">
        <v>5140100000</v>
      </c>
      <c r="L12" s="239">
        <v>0</v>
      </c>
      <c r="M12" s="239">
        <v>0</v>
      </c>
      <c r="N12" s="240">
        <v>0</v>
      </c>
      <c r="O12" s="241">
        <f>O13</f>
        <v>10000</v>
      </c>
      <c r="P12" s="241">
        <f>P13</f>
        <v>10000</v>
      </c>
      <c r="Q12" s="241">
        <f>Q13</f>
        <v>10000</v>
      </c>
    </row>
    <row r="13" spans="1:17" ht="26.45" customHeight="1">
      <c r="A13" s="230"/>
      <c r="B13" s="230"/>
      <c r="C13" s="525" t="s">
        <v>375</v>
      </c>
      <c r="D13" s="526"/>
      <c r="E13" s="526"/>
      <c r="F13" s="526"/>
      <c r="G13" s="526"/>
      <c r="H13" s="526"/>
      <c r="I13" s="526"/>
      <c r="J13" s="527"/>
      <c r="K13" s="232">
        <v>5140195020</v>
      </c>
      <c r="L13" s="234">
        <v>0</v>
      </c>
      <c r="M13" s="234">
        <v>0</v>
      </c>
      <c r="N13" s="235">
        <v>0</v>
      </c>
      <c r="O13" s="236">
        <f t="shared" ref="O13:Q14" si="0">O14</f>
        <v>10000</v>
      </c>
      <c r="P13" s="236">
        <f t="shared" si="0"/>
        <v>10000</v>
      </c>
      <c r="Q13" s="236">
        <f t="shared" si="0"/>
        <v>10000</v>
      </c>
    </row>
    <row r="14" spans="1:17" ht="22.15" customHeight="1">
      <c r="A14" s="519" t="s">
        <v>57</v>
      </c>
      <c r="B14" s="519"/>
      <c r="C14" s="519"/>
      <c r="D14" s="519"/>
      <c r="E14" s="519"/>
      <c r="F14" s="519"/>
      <c r="G14" s="519"/>
      <c r="H14" s="519"/>
      <c r="I14" s="519"/>
      <c r="J14" s="519"/>
      <c r="K14" s="232">
        <v>5140195020</v>
      </c>
      <c r="L14" s="234">
        <v>3</v>
      </c>
      <c r="M14" s="234">
        <v>0</v>
      </c>
      <c r="N14" s="235">
        <v>0</v>
      </c>
      <c r="O14" s="236">
        <f>O15</f>
        <v>10000</v>
      </c>
      <c r="P14" s="236">
        <f t="shared" si="0"/>
        <v>10000</v>
      </c>
      <c r="Q14" s="236">
        <f t="shared" si="0"/>
        <v>10000</v>
      </c>
    </row>
    <row r="15" spans="1:17" ht="21" customHeight="1">
      <c r="A15" s="519" t="s">
        <v>332</v>
      </c>
      <c r="B15" s="519"/>
      <c r="C15" s="519"/>
      <c r="D15" s="519"/>
      <c r="E15" s="519"/>
      <c r="F15" s="519"/>
      <c r="G15" s="519"/>
      <c r="H15" s="519"/>
      <c r="I15" s="519"/>
      <c r="J15" s="519"/>
      <c r="K15" s="232">
        <v>5140195020</v>
      </c>
      <c r="L15" s="234">
        <v>3</v>
      </c>
      <c r="M15" s="234">
        <v>10</v>
      </c>
      <c r="N15" s="235">
        <v>0</v>
      </c>
      <c r="O15" s="236">
        <f>O16</f>
        <v>10000</v>
      </c>
      <c r="P15" s="236">
        <f>P16</f>
        <v>10000</v>
      </c>
      <c r="Q15" s="236">
        <f>Q16</f>
        <v>10000</v>
      </c>
    </row>
    <row r="16" spans="1:17" ht="29.45" customHeight="1">
      <c r="A16" s="520" t="s">
        <v>75</v>
      </c>
      <c r="B16" s="520"/>
      <c r="C16" s="520"/>
      <c r="D16" s="520"/>
      <c r="E16" s="520"/>
      <c r="F16" s="520"/>
      <c r="G16" s="520"/>
      <c r="H16" s="520"/>
      <c r="I16" s="520"/>
      <c r="J16" s="520"/>
      <c r="K16" s="232">
        <v>5140195020</v>
      </c>
      <c r="L16" s="234">
        <v>3</v>
      </c>
      <c r="M16" s="234">
        <v>10</v>
      </c>
      <c r="N16" s="235">
        <v>240</v>
      </c>
      <c r="O16" s="236">
        <v>10000</v>
      </c>
      <c r="P16" s="236">
        <v>10000</v>
      </c>
      <c r="Q16" s="236">
        <v>10000</v>
      </c>
    </row>
    <row r="17" spans="1:17" ht="34.15" customHeight="1">
      <c r="A17" s="230"/>
      <c r="B17" s="524" t="s">
        <v>376</v>
      </c>
      <c r="C17" s="524"/>
      <c r="D17" s="524"/>
      <c r="E17" s="524"/>
      <c r="F17" s="524"/>
      <c r="G17" s="524"/>
      <c r="H17" s="524"/>
      <c r="I17" s="524"/>
      <c r="J17" s="524"/>
      <c r="K17" s="238">
        <v>5140200000</v>
      </c>
      <c r="L17" s="239">
        <v>0</v>
      </c>
      <c r="M17" s="239">
        <v>0</v>
      </c>
      <c r="N17" s="240">
        <v>0</v>
      </c>
      <c r="O17" s="241">
        <f>O18</f>
        <v>283000</v>
      </c>
      <c r="P17" s="241">
        <f>P18+P23</f>
        <v>1695300</v>
      </c>
      <c r="Q17" s="241">
        <f>Q19</f>
        <v>312000</v>
      </c>
    </row>
    <row r="18" spans="1:17" ht="22.9" customHeight="1">
      <c r="A18" s="525" t="s">
        <v>76</v>
      </c>
      <c r="B18" s="526"/>
      <c r="C18" s="526"/>
      <c r="D18" s="526"/>
      <c r="E18" s="526"/>
      <c r="F18" s="526"/>
      <c r="G18" s="526"/>
      <c r="H18" s="526"/>
      <c r="I18" s="526"/>
      <c r="J18" s="527"/>
      <c r="K18" s="238">
        <v>5140295280</v>
      </c>
      <c r="L18" s="239">
        <v>0</v>
      </c>
      <c r="M18" s="239">
        <v>0</v>
      </c>
      <c r="N18" s="240">
        <v>0</v>
      </c>
      <c r="O18" s="241">
        <f t="shared" ref="O18:Q19" si="1">O19</f>
        <v>283000</v>
      </c>
      <c r="P18" s="241">
        <f t="shared" si="1"/>
        <v>297000</v>
      </c>
      <c r="Q18" s="241">
        <f t="shared" si="1"/>
        <v>312000</v>
      </c>
    </row>
    <row r="19" spans="1:17" ht="16.149999999999999" customHeight="1">
      <c r="A19" s="519" t="s">
        <v>58</v>
      </c>
      <c r="B19" s="519"/>
      <c r="C19" s="519"/>
      <c r="D19" s="519"/>
      <c r="E19" s="519"/>
      <c r="F19" s="519"/>
      <c r="G19" s="519"/>
      <c r="H19" s="519"/>
      <c r="I19" s="519"/>
      <c r="J19" s="519"/>
      <c r="K19" s="238">
        <v>5140295280</v>
      </c>
      <c r="L19" s="234">
        <v>4</v>
      </c>
      <c r="M19" s="234">
        <v>0</v>
      </c>
      <c r="N19" s="235">
        <v>0</v>
      </c>
      <c r="O19" s="236">
        <f t="shared" si="1"/>
        <v>283000</v>
      </c>
      <c r="P19" s="236">
        <f t="shared" si="1"/>
        <v>297000</v>
      </c>
      <c r="Q19" s="236">
        <f t="shared" si="1"/>
        <v>312000</v>
      </c>
    </row>
    <row r="20" spans="1:17" ht="13.9" customHeight="1">
      <c r="A20" s="519" t="s">
        <v>59</v>
      </c>
      <c r="B20" s="519"/>
      <c r="C20" s="519"/>
      <c r="D20" s="519"/>
      <c r="E20" s="519"/>
      <c r="F20" s="519"/>
      <c r="G20" s="519"/>
      <c r="H20" s="519"/>
      <c r="I20" s="519"/>
      <c r="J20" s="519"/>
      <c r="K20" s="238">
        <v>5140295280</v>
      </c>
      <c r="L20" s="234">
        <v>4</v>
      </c>
      <c r="M20" s="234">
        <v>9</v>
      </c>
      <c r="N20" s="235">
        <v>0</v>
      </c>
      <c r="O20" s="236">
        <f t="shared" ref="O20:Q21" si="2">O21</f>
        <v>283000</v>
      </c>
      <c r="P20" s="236">
        <f t="shared" si="2"/>
        <v>297000</v>
      </c>
      <c r="Q20" s="236">
        <f t="shared" si="2"/>
        <v>312000</v>
      </c>
    </row>
    <row r="21" spans="1:17" ht="30" customHeight="1">
      <c r="A21" s="525" t="s">
        <v>76</v>
      </c>
      <c r="B21" s="526"/>
      <c r="C21" s="526"/>
      <c r="D21" s="526"/>
      <c r="E21" s="526"/>
      <c r="F21" s="526"/>
      <c r="G21" s="526"/>
      <c r="H21" s="526"/>
      <c r="I21" s="526"/>
      <c r="J21" s="527"/>
      <c r="K21" s="238">
        <v>5140295280</v>
      </c>
      <c r="L21" s="234">
        <v>4</v>
      </c>
      <c r="M21" s="234">
        <v>9</v>
      </c>
      <c r="N21" s="235">
        <v>0</v>
      </c>
      <c r="O21" s="236">
        <f t="shared" si="2"/>
        <v>283000</v>
      </c>
      <c r="P21" s="236">
        <f t="shared" si="2"/>
        <v>297000</v>
      </c>
      <c r="Q21" s="236">
        <f t="shared" si="2"/>
        <v>312000</v>
      </c>
    </row>
    <row r="22" spans="1:17" ht="23.45" customHeight="1">
      <c r="A22" s="520" t="s">
        <v>75</v>
      </c>
      <c r="B22" s="520"/>
      <c r="C22" s="520"/>
      <c r="D22" s="520"/>
      <c r="E22" s="520"/>
      <c r="F22" s="520"/>
      <c r="G22" s="520"/>
      <c r="H22" s="520"/>
      <c r="I22" s="520"/>
      <c r="J22" s="520"/>
      <c r="K22" s="238">
        <v>5140295280</v>
      </c>
      <c r="L22" s="234">
        <v>4</v>
      </c>
      <c r="M22" s="234">
        <v>9</v>
      </c>
      <c r="N22" s="235">
        <v>240</v>
      </c>
      <c r="O22" s="236">
        <v>283000</v>
      </c>
      <c r="P22" s="236">
        <v>297000</v>
      </c>
      <c r="Q22" s="236">
        <v>312000</v>
      </c>
    </row>
    <row r="23" spans="1:17" ht="23.45" customHeight="1">
      <c r="A23" s="520" t="s">
        <v>392</v>
      </c>
      <c r="B23" s="520"/>
      <c r="C23" s="520"/>
      <c r="D23" s="520"/>
      <c r="E23" s="520"/>
      <c r="F23" s="520"/>
      <c r="G23" s="520"/>
      <c r="H23" s="520"/>
      <c r="I23" s="520"/>
      <c r="J23" s="520"/>
      <c r="K23" s="337" t="s">
        <v>393</v>
      </c>
      <c r="L23" s="234">
        <v>4</v>
      </c>
      <c r="M23" s="234">
        <v>9</v>
      </c>
      <c r="N23" s="235">
        <v>0</v>
      </c>
      <c r="O23" s="236">
        <f>O24</f>
        <v>0</v>
      </c>
      <c r="P23" s="236">
        <f>P24</f>
        <v>1398300</v>
      </c>
      <c r="Q23" s="236">
        <f>Q24</f>
        <v>0</v>
      </c>
    </row>
    <row r="24" spans="1:17" ht="23.45" customHeight="1">
      <c r="A24" s="520" t="s">
        <v>75</v>
      </c>
      <c r="B24" s="520"/>
      <c r="C24" s="520"/>
      <c r="D24" s="520"/>
      <c r="E24" s="520"/>
      <c r="F24" s="520"/>
      <c r="G24" s="520"/>
      <c r="H24" s="520"/>
      <c r="I24" s="520"/>
      <c r="J24" s="520"/>
      <c r="K24" s="337" t="s">
        <v>393</v>
      </c>
      <c r="L24" s="234">
        <v>4</v>
      </c>
      <c r="M24" s="234">
        <v>9</v>
      </c>
      <c r="N24" s="235">
        <v>240</v>
      </c>
      <c r="O24" s="236">
        <v>0</v>
      </c>
      <c r="P24" s="236">
        <v>1398300</v>
      </c>
      <c r="Q24" s="236">
        <v>0</v>
      </c>
    </row>
    <row r="25" spans="1:17" ht="24.6" customHeight="1">
      <c r="A25" s="230"/>
      <c r="B25" s="528" t="s">
        <v>388</v>
      </c>
      <c r="C25" s="528"/>
      <c r="D25" s="528"/>
      <c r="E25" s="528"/>
      <c r="F25" s="528"/>
      <c r="G25" s="528"/>
      <c r="H25" s="528"/>
      <c r="I25" s="528"/>
      <c r="J25" s="528"/>
      <c r="K25" s="238">
        <v>5150300000</v>
      </c>
      <c r="L25" s="239">
        <v>0</v>
      </c>
      <c r="M25" s="239">
        <v>0</v>
      </c>
      <c r="N25" s="240">
        <v>0</v>
      </c>
      <c r="O25" s="241">
        <f>O26+O30+O34+O38</f>
        <v>600000</v>
      </c>
      <c r="P25" s="241">
        <f>P26+P30+P34+P38</f>
        <v>500000</v>
      </c>
      <c r="Q25" s="241">
        <f>Q26+Q30+Q34+Q38</f>
        <v>500000</v>
      </c>
    </row>
    <row r="26" spans="1:17" ht="24.6" customHeight="1">
      <c r="A26" s="230"/>
      <c r="B26" s="525" t="s">
        <v>359</v>
      </c>
      <c r="C26" s="526"/>
      <c r="D26" s="526"/>
      <c r="E26" s="526"/>
      <c r="F26" s="526"/>
      <c r="G26" s="526"/>
      <c r="H26" s="526"/>
      <c r="I26" s="526"/>
      <c r="J26" s="527"/>
      <c r="K26" s="238">
        <v>5140390010</v>
      </c>
      <c r="L26" s="234">
        <v>0</v>
      </c>
      <c r="M26" s="234">
        <v>0</v>
      </c>
      <c r="N26" s="235">
        <v>0</v>
      </c>
      <c r="O26" s="236">
        <f>O27</f>
        <v>150000</v>
      </c>
      <c r="P26" s="236">
        <f t="shared" ref="P26:Q28" si="3">P27</f>
        <v>0</v>
      </c>
      <c r="Q26" s="236">
        <f t="shared" si="3"/>
        <v>0</v>
      </c>
    </row>
    <row r="27" spans="1:17" ht="24.6" customHeight="1">
      <c r="A27" s="519" t="s">
        <v>196</v>
      </c>
      <c r="B27" s="519"/>
      <c r="C27" s="519"/>
      <c r="D27" s="519"/>
      <c r="E27" s="519"/>
      <c r="F27" s="519"/>
      <c r="G27" s="519"/>
      <c r="H27" s="519"/>
      <c r="I27" s="519"/>
      <c r="J27" s="519"/>
      <c r="K27" s="238">
        <v>5140390010</v>
      </c>
      <c r="L27" s="234">
        <v>5</v>
      </c>
      <c r="M27" s="234">
        <v>0</v>
      </c>
      <c r="N27" s="235">
        <v>0</v>
      </c>
      <c r="O27" s="236">
        <f>O28</f>
        <v>150000</v>
      </c>
      <c r="P27" s="236">
        <f t="shared" si="3"/>
        <v>0</v>
      </c>
      <c r="Q27" s="236">
        <f t="shared" si="3"/>
        <v>0</v>
      </c>
    </row>
    <row r="28" spans="1:17" ht="24.6" customHeight="1">
      <c r="A28" s="519" t="s">
        <v>193</v>
      </c>
      <c r="B28" s="519"/>
      <c r="C28" s="519"/>
      <c r="D28" s="519"/>
      <c r="E28" s="519"/>
      <c r="F28" s="519"/>
      <c r="G28" s="519"/>
      <c r="H28" s="519"/>
      <c r="I28" s="519"/>
      <c r="J28" s="519"/>
      <c r="K28" s="238">
        <v>5140390010</v>
      </c>
      <c r="L28" s="234">
        <v>5</v>
      </c>
      <c r="M28" s="234">
        <v>3</v>
      </c>
      <c r="N28" s="235">
        <v>0</v>
      </c>
      <c r="O28" s="236">
        <f>O29</f>
        <v>150000</v>
      </c>
      <c r="P28" s="236">
        <f t="shared" si="3"/>
        <v>0</v>
      </c>
      <c r="Q28" s="236">
        <f t="shared" si="3"/>
        <v>0</v>
      </c>
    </row>
    <row r="29" spans="1:17" ht="24.6" customHeight="1">
      <c r="A29" s="520" t="s">
        <v>75</v>
      </c>
      <c r="B29" s="520"/>
      <c r="C29" s="520"/>
      <c r="D29" s="520"/>
      <c r="E29" s="520"/>
      <c r="F29" s="520"/>
      <c r="G29" s="520"/>
      <c r="H29" s="520"/>
      <c r="I29" s="520"/>
      <c r="J29" s="520"/>
      <c r="K29" s="238">
        <v>5140390010</v>
      </c>
      <c r="L29" s="234">
        <v>5</v>
      </c>
      <c r="M29" s="234">
        <v>3</v>
      </c>
      <c r="N29" s="235">
        <v>240</v>
      </c>
      <c r="O29" s="236">
        <v>150000</v>
      </c>
      <c r="P29" s="236">
        <v>0</v>
      </c>
      <c r="Q29" s="236">
        <v>0</v>
      </c>
    </row>
    <row r="30" spans="1:17" ht="40.9" customHeight="1">
      <c r="A30" s="230"/>
      <c r="B30" s="525" t="s">
        <v>360</v>
      </c>
      <c r="C30" s="526"/>
      <c r="D30" s="526"/>
      <c r="E30" s="526"/>
      <c r="F30" s="526"/>
      <c r="G30" s="526"/>
      <c r="H30" s="526"/>
      <c r="I30" s="526"/>
      <c r="J30" s="527"/>
      <c r="K30" s="238">
        <v>5140390030</v>
      </c>
      <c r="L30" s="234">
        <v>0</v>
      </c>
      <c r="M30" s="234">
        <v>0</v>
      </c>
      <c r="N30" s="235">
        <v>0</v>
      </c>
      <c r="O30" s="236">
        <f>O31</f>
        <v>200000</v>
      </c>
      <c r="P30" s="236">
        <f t="shared" ref="P30:Q32" si="4">P31</f>
        <v>0</v>
      </c>
      <c r="Q30" s="236">
        <f t="shared" si="4"/>
        <v>0</v>
      </c>
    </row>
    <row r="31" spans="1:17" ht="19.899999999999999" customHeight="1">
      <c r="A31" s="519" t="s">
        <v>196</v>
      </c>
      <c r="B31" s="519"/>
      <c r="C31" s="519"/>
      <c r="D31" s="519"/>
      <c r="E31" s="519"/>
      <c r="F31" s="519"/>
      <c r="G31" s="519"/>
      <c r="H31" s="519"/>
      <c r="I31" s="519"/>
      <c r="J31" s="519"/>
      <c r="K31" s="238">
        <v>5140390030</v>
      </c>
      <c r="L31" s="234">
        <v>5</v>
      </c>
      <c r="M31" s="234">
        <v>0</v>
      </c>
      <c r="N31" s="235">
        <v>0</v>
      </c>
      <c r="O31" s="236">
        <f>O32</f>
        <v>200000</v>
      </c>
      <c r="P31" s="236">
        <f t="shared" si="4"/>
        <v>0</v>
      </c>
      <c r="Q31" s="236">
        <f t="shared" si="4"/>
        <v>0</v>
      </c>
    </row>
    <row r="32" spans="1:17" ht="24.6" customHeight="1">
      <c r="A32" s="519" t="s">
        <v>193</v>
      </c>
      <c r="B32" s="519"/>
      <c r="C32" s="519"/>
      <c r="D32" s="519"/>
      <c r="E32" s="519"/>
      <c r="F32" s="519"/>
      <c r="G32" s="519"/>
      <c r="H32" s="519"/>
      <c r="I32" s="519"/>
      <c r="J32" s="519"/>
      <c r="K32" s="238">
        <v>5140390030</v>
      </c>
      <c r="L32" s="234">
        <v>5</v>
      </c>
      <c r="M32" s="234">
        <v>3</v>
      </c>
      <c r="N32" s="235">
        <v>0</v>
      </c>
      <c r="O32" s="236">
        <f>O33</f>
        <v>200000</v>
      </c>
      <c r="P32" s="236">
        <f t="shared" si="4"/>
        <v>0</v>
      </c>
      <c r="Q32" s="236">
        <f t="shared" si="4"/>
        <v>0</v>
      </c>
    </row>
    <row r="33" spans="1:17" ht="24.6" customHeight="1">
      <c r="A33" s="520" t="s">
        <v>75</v>
      </c>
      <c r="B33" s="520"/>
      <c r="C33" s="520"/>
      <c r="D33" s="520"/>
      <c r="E33" s="520"/>
      <c r="F33" s="520"/>
      <c r="G33" s="520"/>
      <c r="H33" s="520"/>
      <c r="I33" s="520"/>
      <c r="J33" s="520"/>
      <c r="K33" s="238">
        <v>5140390030</v>
      </c>
      <c r="L33" s="234">
        <v>5</v>
      </c>
      <c r="M33" s="234">
        <v>3</v>
      </c>
      <c r="N33" s="235">
        <v>240</v>
      </c>
      <c r="O33" s="236">
        <v>200000</v>
      </c>
      <c r="P33" s="236">
        <v>0</v>
      </c>
      <c r="Q33" s="236">
        <v>0</v>
      </c>
    </row>
    <row r="34" spans="1:17" ht="30" customHeight="1">
      <c r="A34" s="230"/>
      <c r="B34" s="525" t="s">
        <v>361</v>
      </c>
      <c r="C34" s="526"/>
      <c r="D34" s="526"/>
      <c r="E34" s="526"/>
      <c r="F34" s="526"/>
      <c r="G34" s="526"/>
      <c r="H34" s="526"/>
      <c r="I34" s="526"/>
      <c r="J34" s="527"/>
      <c r="K34" s="238">
        <v>5140390050</v>
      </c>
      <c r="L34" s="234">
        <v>0</v>
      </c>
      <c r="M34" s="234">
        <v>0</v>
      </c>
      <c r="N34" s="235">
        <v>0</v>
      </c>
      <c r="O34" s="236">
        <f>O35</f>
        <v>150000</v>
      </c>
      <c r="P34" s="236">
        <f t="shared" ref="P34:Q36" si="5">P35</f>
        <v>0</v>
      </c>
      <c r="Q34" s="236">
        <f t="shared" si="5"/>
        <v>0</v>
      </c>
    </row>
    <row r="35" spans="1:17" ht="30" customHeight="1">
      <c r="A35" s="519" t="s">
        <v>196</v>
      </c>
      <c r="B35" s="519"/>
      <c r="C35" s="519"/>
      <c r="D35" s="519"/>
      <c r="E35" s="519"/>
      <c r="F35" s="519"/>
      <c r="G35" s="519"/>
      <c r="H35" s="519"/>
      <c r="I35" s="519"/>
      <c r="J35" s="519"/>
      <c r="K35" s="238">
        <v>5140390050</v>
      </c>
      <c r="L35" s="234">
        <v>5</v>
      </c>
      <c r="M35" s="234">
        <v>0</v>
      </c>
      <c r="N35" s="235">
        <v>0</v>
      </c>
      <c r="O35" s="236">
        <f>O36</f>
        <v>150000</v>
      </c>
      <c r="P35" s="236">
        <f t="shared" si="5"/>
        <v>0</v>
      </c>
      <c r="Q35" s="236">
        <f t="shared" si="5"/>
        <v>0</v>
      </c>
    </row>
    <row r="36" spans="1:17" ht="30" customHeight="1">
      <c r="A36" s="519" t="s">
        <v>193</v>
      </c>
      <c r="B36" s="519"/>
      <c r="C36" s="519"/>
      <c r="D36" s="519"/>
      <c r="E36" s="519"/>
      <c r="F36" s="519"/>
      <c r="G36" s="519"/>
      <c r="H36" s="519"/>
      <c r="I36" s="519"/>
      <c r="J36" s="519"/>
      <c r="K36" s="238">
        <v>5140390050</v>
      </c>
      <c r="L36" s="234">
        <v>5</v>
      </c>
      <c r="M36" s="234">
        <v>3</v>
      </c>
      <c r="N36" s="235">
        <v>0</v>
      </c>
      <c r="O36" s="236">
        <f>O37</f>
        <v>150000</v>
      </c>
      <c r="P36" s="236">
        <f t="shared" si="5"/>
        <v>0</v>
      </c>
      <c r="Q36" s="236">
        <f t="shared" si="5"/>
        <v>0</v>
      </c>
    </row>
    <row r="37" spans="1:17" ht="30" customHeight="1">
      <c r="A37" s="520" t="s">
        <v>75</v>
      </c>
      <c r="B37" s="520"/>
      <c r="C37" s="520"/>
      <c r="D37" s="520"/>
      <c r="E37" s="520"/>
      <c r="F37" s="520"/>
      <c r="G37" s="520"/>
      <c r="H37" s="520"/>
      <c r="I37" s="520"/>
      <c r="J37" s="520"/>
      <c r="K37" s="238">
        <v>5140390050</v>
      </c>
      <c r="L37" s="234">
        <v>5</v>
      </c>
      <c r="M37" s="234">
        <v>3</v>
      </c>
      <c r="N37" s="235">
        <v>240</v>
      </c>
      <c r="O37" s="236">
        <v>150000</v>
      </c>
      <c r="P37" s="236">
        <v>0</v>
      </c>
      <c r="Q37" s="236">
        <v>0</v>
      </c>
    </row>
    <row r="38" spans="1:17" ht="24" customHeight="1">
      <c r="A38" s="230"/>
      <c r="B38" s="230"/>
      <c r="C38" s="519" t="s">
        <v>372</v>
      </c>
      <c r="D38" s="519"/>
      <c r="E38" s="519"/>
      <c r="F38" s="519"/>
      <c r="G38" s="519"/>
      <c r="H38" s="519"/>
      <c r="I38" s="519"/>
      <c r="J38" s="519"/>
      <c r="K38" s="232">
        <v>5140395310</v>
      </c>
      <c r="L38" s="234">
        <v>0</v>
      </c>
      <c r="M38" s="234">
        <v>0</v>
      </c>
      <c r="N38" s="235">
        <v>0</v>
      </c>
      <c r="O38" s="236">
        <f t="shared" ref="O38:Q40" si="6">O39</f>
        <v>100000</v>
      </c>
      <c r="P38" s="236">
        <f t="shared" si="6"/>
        <v>500000</v>
      </c>
      <c r="Q38" s="236">
        <f t="shared" si="6"/>
        <v>500000</v>
      </c>
    </row>
    <row r="39" spans="1:17" ht="13.9" customHeight="1">
      <c r="A39" s="519" t="s">
        <v>196</v>
      </c>
      <c r="B39" s="519"/>
      <c r="C39" s="519"/>
      <c r="D39" s="519"/>
      <c r="E39" s="519"/>
      <c r="F39" s="519"/>
      <c r="G39" s="519"/>
      <c r="H39" s="519"/>
      <c r="I39" s="519"/>
      <c r="J39" s="519"/>
      <c r="K39" s="232">
        <v>5140395310</v>
      </c>
      <c r="L39" s="234">
        <v>5</v>
      </c>
      <c r="M39" s="234">
        <v>0</v>
      </c>
      <c r="N39" s="235">
        <v>0</v>
      </c>
      <c r="O39" s="236">
        <f t="shared" si="6"/>
        <v>100000</v>
      </c>
      <c r="P39" s="236">
        <f t="shared" si="6"/>
        <v>500000</v>
      </c>
      <c r="Q39" s="236">
        <f t="shared" si="6"/>
        <v>500000</v>
      </c>
    </row>
    <row r="40" spans="1:17" ht="24" customHeight="1">
      <c r="A40" s="519" t="s">
        <v>193</v>
      </c>
      <c r="B40" s="519"/>
      <c r="C40" s="519"/>
      <c r="D40" s="519"/>
      <c r="E40" s="519"/>
      <c r="F40" s="519"/>
      <c r="G40" s="519"/>
      <c r="H40" s="519"/>
      <c r="I40" s="519"/>
      <c r="J40" s="519"/>
      <c r="K40" s="232">
        <v>5140395310</v>
      </c>
      <c r="L40" s="234">
        <v>5</v>
      </c>
      <c r="M40" s="234">
        <v>3</v>
      </c>
      <c r="N40" s="235">
        <v>0</v>
      </c>
      <c r="O40" s="236">
        <f t="shared" si="6"/>
        <v>100000</v>
      </c>
      <c r="P40" s="236">
        <f t="shared" si="6"/>
        <v>500000</v>
      </c>
      <c r="Q40" s="236">
        <f t="shared" si="6"/>
        <v>500000</v>
      </c>
    </row>
    <row r="41" spans="1:17" ht="21" customHeight="1">
      <c r="A41" s="520" t="s">
        <v>75</v>
      </c>
      <c r="B41" s="520"/>
      <c r="C41" s="520"/>
      <c r="D41" s="520"/>
      <c r="E41" s="520"/>
      <c r="F41" s="520"/>
      <c r="G41" s="520"/>
      <c r="H41" s="520"/>
      <c r="I41" s="520"/>
      <c r="J41" s="520"/>
      <c r="K41" s="232">
        <v>5140395310</v>
      </c>
      <c r="L41" s="234">
        <v>5</v>
      </c>
      <c r="M41" s="234">
        <v>3</v>
      </c>
      <c r="N41" s="235">
        <v>240</v>
      </c>
      <c r="O41" s="236">
        <v>100000</v>
      </c>
      <c r="P41" s="236">
        <v>500000</v>
      </c>
      <c r="Q41" s="236">
        <v>500000</v>
      </c>
    </row>
    <row r="42" spans="1:17" ht="54" customHeight="1">
      <c r="A42" s="525" t="s">
        <v>323</v>
      </c>
      <c r="B42" s="526"/>
      <c r="C42" s="526"/>
      <c r="D42" s="526"/>
      <c r="E42" s="526"/>
      <c r="F42" s="526"/>
      <c r="G42" s="526"/>
      <c r="H42" s="526"/>
      <c r="I42" s="526"/>
      <c r="J42" s="527"/>
      <c r="K42" s="332" t="s">
        <v>363</v>
      </c>
      <c r="L42" s="234">
        <v>0</v>
      </c>
      <c r="M42" s="234">
        <v>0</v>
      </c>
      <c r="N42" s="235">
        <v>0</v>
      </c>
      <c r="O42" s="236">
        <f>O43</f>
        <v>0</v>
      </c>
      <c r="P42" s="236">
        <f t="shared" ref="P42:Q44" si="7">P43</f>
        <v>0</v>
      </c>
      <c r="Q42" s="236">
        <f t="shared" si="7"/>
        <v>0</v>
      </c>
    </row>
    <row r="43" spans="1:17" ht="21" customHeight="1">
      <c r="A43" s="519" t="s">
        <v>196</v>
      </c>
      <c r="B43" s="519"/>
      <c r="C43" s="519"/>
      <c r="D43" s="519"/>
      <c r="E43" s="519"/>
      <c r="F43" s="519"/>
      <c r="G43" s="519"/>
      <c r="H43" s="519"/>
      <c r="I43" s="519"/>
      <c r="J43" s="519"/>
      <c r="K43" s="332" t="s">
        <v>363</v>
      </c>
      <c r="L43" s="234">
        <v>5</v>
      </c>
      <c r="M43" s="234">
        <v>0</v>
      </c>
      <c r="N43" s="235">
        <v>0</v>
      </c>
      <c r="O43" s="236">
        <f>O44</f>
        <v>0</v>
      </c>
      <c r="P43" s="236">
        <f t="shared" si="7"/>
        <v>0</v>
      </c>
      <c r="Q43" s="236">
        <f t="shared" si="7"/>
        <v>0</v>
      </c>
    </row>
    <row r="44" spans="1:17" ht="21" customHeight="1">
      <c r="A44" s="519" t="s">
        <v>193</v>
      </c>
      <c r="B44" s="519"/>
      <c r="C44" s="519"/>
      <c r="D44" s="519"/>
      <c r="E44" s="519"/>
      <c r="F44" s="519"/>
      <c r="G44" s="519"/>
      <c r="H44" s="519"/>
      <c r="I44" s="519"/>
      <c r="J44" s="519"/>
      <c r="K44" s="332" t="s">
        <v>363</v>
      </c>
      <c r="L44" s="234">
        <v>5</v>
      </c>
      <c r="M44" s="234">
        <v>3</v>
      </c>
      <c r="N44" s="235">
        <v>0</v>
      </c>
      <c r="O44" s="236">
        <f>O45</f>
        <v>0</v>
      </c>
      <c r="P44" s="236">
        <f t="shared" si="7"/>
        <v>0</v>
      </c>
      <c r="Q44" s="236">
        <f t="shared" si="7"/>
        <v>0</v>
      </c>
    </row>
    <row r="45" spans="1:17" ht="21" customHeight="1">
      <c r="A45" s="230"/>
      <c r="B45" s="230"/>
      <c r="C45" s="231"/>
      <c r="D45" s="525" t="s">
        <v>75</v>
      </c>
      <c r="E45" s="526"/>
      <c r="F45" s="526"/>
      <c r="G45" s="526"/>
      <c r="H45" s="526"/>
      <c r="I45" s="526"/>
      <c r="J45" s="527"/>
      <c r="K45" s="332" t="s">
        <v>363</v>
      </c>
      <c r="L45" s="234">
        <v>5</v>
      </c>
      <c r="M45" s="234">
        <v>3</v>
      </c>
      <c r="N45" s="235">
        <v>240</v>
      </c>
      <c r="O45" s="236">
        <v>0</v>
      </c>
      <c r="P45" s="236">
        <v>0</v>
      </c>
      <c r="Q45" s="236">
        <v>0</v>
      </c>
    </row>
    <row r="46" spans="1:17" ht="28.15" customHeight="1">
      <c r="A46" s="230"/>
      <c r="B46" s="524" t="s">
        <v>377</v>
      </c>
      <c r="C46" s="524"/>
      <c r="D46" s="524"/>
      <c r="E46" s="524"/>
      <c r="F46" s="524"/>
      <c r="G46" s="524"/>
      <c r="H46" s="524"/>
      <c r="I46" s="524"/>
      <c r="J46" s="524"/>
      <c r="K46" s="238">
        <v>5140400000</v>
      </c>
      <c r="L46" s="239">
        <v>0</v>
      </c>
      <c r="M46" s="239">
        <v>0</v>
      </c>
      <c r="N46" s="240">
        <v>0</v>
      </c>
      <c r="O46" s="241">
        <f>O48+O51+O55</f>
        <v>769900</v>
      </c>
      <c r="P46" s="241">
        <f>P48+P51+P55</f>
        <v>715400</v>
      </c>
      <c r="Q46" s="241">
        <f>Q48+Q51+Q55</f>
        <v>763400</v>
      </c>
    </row>
    <row r="47" spans="1:17" ht="28.15" customHeight="1">
      <c r="A47" s="519" t="s">
        <v>198</v>
      </c>
      <c r="B47" s="519"/>
      <c r="C47" s="519"/>
      <c r="D47" s="519"/>
      <c r="E47" s="519"/>
      <c r="F47" s="519"/>
      <c r="G47" s="519"/>
      <c r="H47" s="519"/>
      <c r="I47" s="519"/>
      <c r="J47" s="519"/>
      <c r="K47" s="232">
        <v>5140475080</v>
      </c>
      <c r="L47" s="234">
        <v>0</v>
      </c>
      <c r="M47" s="234">
        <v>0</v>
      </c>
      <c r="N47" s="235">
        <v>0</v>
      </c>
      <c r="O47" s="236">
        <f t="shared" ref="O47:Q49" si="8">O48</f>
        <v>0</v>
      </c>
      <c r="P47" s="236">
        <f t="shared" si="8"/>
        <v>0</v>
      </c>
      <c r="Q47" s="236">
        <f t="shared" si="8"/>
        <v>0</v>
      </c>
    </row>
    <row r="48" spans="1:17" ht="14.45" customHeight="1">
      <c r="A48" s="230"/>
      <c r="B48" s="231"/>
      <c r="C48" s="519" t="s">
        <v>60</v>
      </c>
      <c r="D48" s="519"/>
      <c r="E48" s="519"/>
      <c r="F48" s="519"/>
      <c r="G48" s="519"/>
      <c r="H48" s="519"/>
      <c r="I48" s="519"/>
      <c r="J48" s="519"/>
      <c r="K48" s="232">
        <v>5140475080</v>
      </c>
      <c r="L48" s="234">
        <v>8</v>
      </c>
      <c r="M48" s="234">
        <v>0</v>
      </c>
      <c r="N48" s="235">
        <v>0</v>
      </c>
      <c r="O48" s="236">
        <f t="shared" si="8"/>
        <v>0</v>
      </c>
      <c r="P48" s="236">
        <f t="shared" si="8"/>
        <v>0</v>
      </c>
      <c r="Q48" s="236">
        <f t="shared" si="8"/>
        <v>0</v>
      </c>
    </row>
    <row r="49" spans="1:17" ht="14.45" customHeight="1">
      <c r="A49" s="230"/>
      <c r="B49" s="525" t="s">
        <v>339</v>
      </c>
      <c r="C49" s="526"/>
      <c r="D49" s="526"/>
      <c r="E49" s="526"/>
      <c r="F49" s="526"/>
      <c r="G49" s="526"/>
      <c r="H49" s="526"/>
      <c r="I49" s="526"/>
      <c r="J49" s="527"/>
      <c r="K49" s="232">
        <v>5140475080</v>
      </c>
      <c r="L49" s="234">
        <v>8</v>
      </c>
      <c r="M49" s="234">
        <v>1</v>
      </c>
      <c r="N49" s="235">
        <v>0</v>
      </c>
      <c r="O49" s="236">
        <f t="shared" si="8"/>
        <v>0</v>
      </c>
      <c r="P49" s="236">
        <f t="shared" si="8"/>
        <v>0</v>
      </c>
      <c r="Q49" s="236">
        <f t="shared" si="8"/>
        <v>0</v>
      </c>
    </row>
    <row r="50" spans="1:17" ht="12.6" customHeight="1">
      <c r="A50" s="519" t="s">
        <v>47</v>
      </c>
      <c r="B50" s="519"/>
      <c r="C50" s="519"/>
      <c r="D50" s="519"/>
      <c r="E50" s="519"/>
      <c r="F50" s="519"/>
      <c r="G50" s="519"/>
      <c r="H50" s="519"/>
      <c r="I50" s="519"/>
      <c r="J50" s="519"/>
      <c r="K50" s="232">
        <v>5140475080</v>
      </c>
      <c r="L50" s="234">
        <v>8</v>
      </c>
      <c r="M50" s="234">
        <v>1</v>
      </c>
      <c r="N50" s="235">
        <v>540</v>
      </c>
      <c r="O50" s="236">
        <v>0</v>
      </c>
      <c r="P50" s="236">
        <v>0</v>
      </c>
      <c r="Q50" s="236">
        <v>0</v>
      </c>
    </row>
    <row r="51" spans="1:17" ht="21" customHeight="1">
      <c r="A51" s="230"/>
      <c r="B51" s="230"/>
      <c r="C51" s="519" t="s">
        <v>378</v>
      </c>
      <c r="D51" s="519"/>
      <c r="E51" s="519"/>
      <c r="F51" s="519"/>
      <c r="G51" s="519"/>
      <c r="H51" s="519"/>
      <c r="I51" s="519"/>
      <c r="J51" s="519"/>
      <c r="K51" s="232">
        <v>5140495220</v>
      </c>
      <c r="L51" s="234">
        <v>0</v>
      </c>
      <c r="M51" s="234">
        <v>0</v>
      </c>
      <c r="N51" s="235">
        <v>0</v>
      </c>
      <c r="O51" s="236">
        <f>O54</f>
        <v>582900</v>
      </c>
      <c r="P51" s="236">
        <f>P54</f>
        <v>715400</v>
      </c>
      <c r="Q51" s="236">
        <f>Q54</f>
        <v>763400</v>
      </c>
    </row>
    <row r="52" spans="1:17" ht="21" customHeight="1">
      <c r="A52" s="525" t="s">
        <v>60</v>
      </c>
      <c r="B52" s="526"/>
      <c r="C52" s="526"/>
      <c r="D52" s="526"/>
      <c r="E52" s="526"/>
      <c r="F52" s="526"/>
      <c r="G52" s="526"/>
      <c r="H52" s="526"/>
      <c r="I52" s="526"/>
      <c r="J52" s="527"/>
      <c r="K52" s="232">
        <v>5140495220</v>
      </c>
      <c r="L52" s="234">
        <v>8</v>
      </c>
      <c r="M52" s="234">
        <v>0</v>
      </c>
      <c r="N52" s="235">
        <v>0</v>
      </c>
      <c r="O52" s="236">
        <f t="shared" ref="O52:Q53" si="9">O53</f>
        <v>582900</v>
      </c>
      <c r="P52" s="236">
        <f t="shared" si="9"/>
        <v>715400</v>
      </c>
      <c r="Q52" s="236">
        <f t="shared" si="9"/>
        <v>763400</v>
      </c>
    </row>
    <row r="53" spans="1:17" ht="21" customHeight="1">
      <c r="A53" s="230"/>
      <c r="B53" s="525" t="s">
        <v>339</v>
      </c>
      <c r="C53" s="526"/>
      <c r="D53" s="526"/>
      <c r="E53" s="526"/>
      <c r="F53" s="526"/>
      <c r="G53" s="526"/>
      <c r="H53" s="526"/>
      <c r="I53" s="526"/>
      <c r="J53" s="527"/>
      <c r="K53" s="232">
        <v>5140495220</v>
      </c>
      <c r="L53" s="234">
        <v>8</v>
      </c>
      <c r="M53" s="234">
        <v>1</v>
      </c>
      <c r="N53" s="235">
        <v>0</v>
      </c>
      <c r="O53" s="236">
        <f t="shared" si="9"/>
        <v>582900</v>
      </c>
      <c r="P53" s="236">
        <f t="shared" si="9"/>
        <v>715400</v>
      </c>
      <c r="Q53" s="236">
        <f t="shared" si="9"/>
        <v>763400</v>
      </c>
    </row>
    <row r="54" spans="1:17" ht="24" customHeight="1">
      <c r="A54" s="519" t="s">
        <v>75</v>
      </c>
      <c r="B54" s="519"/>
      <c r="C54" s="519"/>
      <c r="D54" s="519"/>
      <c r="E54" s="519"/>
      <c r="F54" s="519"/>
      <c r="G54" s="519"/>
      <c r="H54" s="519"/>
      <c r="I54" s="519"/>
      <c r="J54" s="519"/>
      <c r="K54" s="232">
        <v>5140495220</v>
      </c>
      <c r="L54" s="234">
        <v>8</v>
      </c>
      <c r="M54" s="234">
        <v>1</v>
      </c>
      <c r="N54" s="235">
        <v>240</v>
      </c>
      <c r="O54" s="236">
        <v>582900</v>
      </c>
      <c r="P54" s="236">
        <v>715400</v>
      </c>
      <c r="Q54" s="236">
        <v>763400</v>
      </c>
    </row>
    <row r="55" spans="1:17" ht="21.6" customHeight="1">
      <c r="A55" s="231"/>
      <c r="B55" s="231"/>
      <c r="C55" s="525" t="s">
        <v>317</v>
      </c>
      <c r="D55" s="526"/>
      <c r="E55" s="526"/>
      <c r="F55" s="526"/>
      <c r="G55" s="526"/>
      <c r="H55" s="526"/>
      <c r="I55" s="526"/>
      <c r="J55" s="527"/>
      <c r="K55" s="232">
        <v>5140497030</v>
      </c>
      <c r="L55" s="234">
        <v>0</v>
      </c>
      <c r="M55" s="234">
        <v>0</v>
      </c>
      <c r="N55" s="235">
        <v>0</v>
      </c>
      <c r="O55" s="236">
        <f>O58</f>
        <v>187000</v>
      </c>
      <c r="P55" s="236">
        <f>P58</f>
        <v>0</v>
      </c>
      <c r="Q55" s="236">
        <f>Q58</f>
        <v>0</v>
      </c>
    </row>
    <row r="56" spans="1:17" ht="21.6" customHeight="1">
      <c r="A56" s="230"/>
      <c r="B56" s="231"/>
      <c r="C56" s="519" t="s">
        <v>60</v>
      </c>
      <c r="D56" s="519"/>
      <c r="E56" s="519"/>
      <c r="F56" s="519"/>
      <c r="G56" s="519"/>
      <c r="H56" s="519"/>
      <c r="I56" s="519"/>
      <c r="J56" s="519"/>
      <c r="K56" s="232">
        <v>5140497030</v>
      </c>
      <c r="L56" s="234">
        <v>8</v>
      </c>
      <c r="M56" s="234">
        <v>0</v>
      </c>
      <c r="N56" s="235">
        <v>0</v>
      </c>
      <c r="O56" s="236">
        <f>O58</f>
        <v>187000</v>
      </c>
      <c r="P56" s="236">
        <v>0</v>
      </c>
      <c r="Q56" s="236">
        <v>0</v>
      </c>
    </row>
    <row r="57" spans="1:17" ht="21.6" customHeight="1">
      <c r="A57" s="230"/>
      <c r="B57" s="525" t="s">
        <v>339</v>
      </c>
      <c r="C57" s="526"/>
      <c r="D57" s="526"/>
      <c r="E57" s="526"/>
      <c r="F57" s="526"/>
      <c r="G57" s="526"/>
      <c r="H57" s="526"/>
      <c r="I57" s="526"/>
      <c r="J57" s="527"/>
      <c r="K57" s="232">
        <v>5140497030</v>
      </c>
      <c r="L57" s="234">
        <v>8</v>
      </c>
      <c r="M57" s="234">
        <v>1</v>
      </c>
      <c r="N57" s="235">
        <v>0</v>
      </c>
      <c r="O57" s="236">
        <f>O58</f>
        <v>187000</v>
      </c>
      <c r="P57" s="236">
        <v>0</v>
      </c>
      <c r="Q57" s="236">
        <v>0</v>
      </c>
    </row>
    <row r="58" spans="1:17" ht="21.6" customHeight="1">
      <c r="A58" s="525" t="s">
        <v>47</v>
      </c>
      <c r="B58" s="526"/>
      <c r="C58" s="526"/>
      <c r="D58" s="526"/>
      <c r="E58" s="526"/>
      <c r="F58" s="526"/>
      <c r="G58" s="526"/>
      <c r="H58" s="526"/>
      <c r="I58" s="526"/>
      <c r="J58" s="527"/>
      <c r="K58" s="232">
        <v>5140497030</v>
      </c>
      <c r="L58" s="234">
        <v>8</v>
      </c>
      <c r="M58" s="234">
        <v>1</v>
      </c>
      <c r="N58" s="235">
        <v>540</v>
      </c>
      <c r="O58" s="236">
        <v>187000</v>
      </c>
      <c r="P58" s="236">
        <v>0</v>
      </c>
      <c r="Q58" s="236">
        <v>0</v>
      </c>
    </row>
    <row r="59" spans="1:17" ht="25.9" customHeight="1">
      <c r="A59" s="229"/>
      <c r="B59" s="532" t="s">
        <v>353</v>
      </c>
      <c r="C59" s="532"/>
      <c r="D59" s="532"/>
      <c r="E59" s="532"/>
      <c r="F59" s="532"/>
      <c r="G59" s="532"/>
      <c r="H59" s="532"/>
      <c r="I59" s="532"/>
      <c r="J59" s="532"/>
      <c r="K59" s="238">
        <v>5140500000</v>
      </c>
      <c r="L59" s="239">
        <v>0</v>
      </c>
      <c r="M59" s="239">
        <v>0</v>
      </c>
      <c r="N59" s="240">
        <v>0</v>
      </c>
      <c r="O59" s="241">
        <f>O60+O64+O79+O71+O83+O87</f>
        <v>1628100</v>
      </c>
      <c r="P59" s="241">
        <f>P60+P64+P79+P71+P83+P87</f>
        <v>1634100</v>
      </c>
      <c r="Q59" s="241">
        <f>Q60+Q64+Q79+Q71+Q83+Q87</f>
        <v>1639000</v>
      </c>
    </row>
    <row r="60" spans="1:17">
      <c r="A60" s="520" t="s">
        <v>70</v>
      </c>
      <c r="B60" s="520"/>
      <c r="C60" s="520"/>
      <c r="D60" s="520"/>
      <c r="E60" s="520"/>
      <c r="F60" s="520"/>
      <c r="G60" s="520"/>
      <c r="H60" s="520"/>
      <c r="I60" s="520"/>
      <c r="J60" s="520"/>
      <c r="K60" s="232">
        <v>5140510010</v>
      </c>
      <c r="L60" s="234">
        <v>0</v>
      </c>
      <c r="M60" s="234">
        <v>0</v>
      </c>
      <c r="N60" s="235">
        <v>0</v>
      </c>
      <c r="O60" s="236">
        <f>O61</f>
        <v>500000</v>
      </c>
      <c r="P60" s="236">
        <f t="shared" ref="P60:Q62" si="10">P61</f>
        <v>500000</v>
      </c>
      <c r="Q60" s="236">
        <f t="shared" si="10"/>
        <v>500000</v>
      </c>
    </row>
    <row r="61" spans="1:17">
      <c r="A61" s="520" t="s">
        <v>50</v>
      </c>
      <c r="B61" s="520"/>
      <c r="C61" s="520"/>
      <c r="D61" s="520"/>
      <c r="E61" s="520"/>
      <c r="F61" s="520"/>
      <c r="G61" s="520"/>
      <c r="H61" s="520"/>
      <c r="I61" s="520"/>
      <c r="J61" s="520"/>
      <c r="K61" s="232">
        <v>5140510010</v>
      </c>
      <c r="L61" s="234">
        <v>1</v>
      </c>
      <c r="M61" s="234">
        <v>0</v>
      </c>
      <c r="N61" s="235">
        <v>0</v>
      </c>
      <c r="O61" s="236">
        <f>O62</f>
        <v>500000</v>
      </c>
      <c r="P61" s="236">
        <f t="shared" si="10"/>
        <v>500000</v>
      </c>
      <c r="Q61" s="236">
        <f t="shared" si="10"/>
        <v>500000</v>
      </c>
    </row>
    <row r="62" spans="1:17" ht="20.45" customHeight="1">
      <c r="A62" s="520" t="s">
        <v>51</v>
      </c>
      <c r="B62" s="520"/>
      <c r="C62" s="520"/>
      <c r="D62" s="520"/>
      <c r="E62" s="520"/>
      <c r="F62" s="520"/>
      <c r="G62" s="520"/>
      <c r="H62" s="520"/>
      <c r="I62" s="520"/>
      <c r="J62" s="520"/>
      <c r="K62" s="232">
        <v>5140510010</v>
      </c>
      <c r="L62" s="234">
        <v>1</v>
      </c>
      <c r="M62" s="234">
        <v>2</v>
      </c>
      <c r="N62" s="235">
        <v>0</v>
      </c>
      <c r="O62" s="236">
        <f>O63</f>
        <v>500000</v>
      </c>
      <c r="P62" s="236">
        <f t="shared" si="10"/>
        <v>500000</v>
      </c>
      <c r="Q62" s="236">
        <f t="shared" si="10"/>
        <v>500000</v>
      </c>
    </row>
    <row r="63" spans="1:17" ht="22.9" customHeight="1">
      <c r="A63" s="520" t="s">
        <v>71</v>
      </c>
      <c r="B63" s="520"/>
      <c r="C63" s="520"/>
      <c r="D63" s="520"/>
      <c r="E63" s="520"/>
      <c r="F63" s="520"/>
      <c r="G63" s="520"/>
      <c r="H63" s="520"/>
      <c r="I63" s="520"/>
      <c r="J63" s="520"/>
      <c r="K63" s="232">
        <v>5140510010</v>
      </c>
      <c r="L63" s="234">
        <v>1</v>
      </c>
      <c r="M63" s="234">
        <v>2</v>
      </c>
      <c r="N63" s="235">
        <v>120</v>
      </c>
      <c r="O63" s="236">
        <v>500000</v>
      </c>
      <c r="P63" s="236">
        <v>500000</v>
      </c>
      <c r="Q63" s="236">
        <v>500000</v>
      </c>
    </row>
    <row r="64" spans="1:17">
      <c r="A64" s="520" t="s">
        <v>72</v>
      </c>
      <c r="B64" s="520"/>
      <c r="C64" s="520"/>
      <c r="D64" s="520"/>
      <c r="E64" s="520"/>
      <c r="F64" s="520"/>
      <c r="G64" s="520"/>
      <c r="H64" s="520"/>
      <c r="I64" s="520"/>
      <c r="J64" s="520"/>
      <c r="K64" s="232">
        <v>5140510020</v>
      </c>
      <c r="L64" s="234">
        <v>0</v>
      </c>
      <c r="M64" s="234">
        <v>0</v>
      </c>
      <c r="N64" s="235">
        <v>0</v>
      </c>
      <c r="O64" s="236">
        <f t="shared" ref="O64:Q65" si="11">O65</f>
        <v>760500</v>
      </c>
      <c r="P64" s="236">
        <f t="shared" si="11"/>
        <v>760500</v>
      </c>
      <c r="Q64" s="236">
        <f>Q65</f>
        <v>760500</v>
      </c>
    </row>
    <row r="65" spans="1:17">
      <c r="A65" s="520" t="s">
        <v>50</v>
      </c>
      <c r="B65" s="520"/>
      <c r="C65" s="520"/>
      <c r="D65" s="520"/>
      <c r="E65" s="520"/>
      <c r="F65" s="520"/>
      <c r="G65" s="520"/>
      <c r="H65" s="520"/>
      <c r="I65" s="520"/>
      <c r="J65" s="520"/>
      <c r="K65" s="232">
        <v>5140510020</v>
      </c>
      <c r="L65" s="234">
        <v>1</v>
      </c>
      <c r="M65" s="234">
        <v>0</v>
      </c>
      <c r="N65" s="235">
        <v>0</v>
      </c>
      <c r="O65" s="236">
        <f t="shared" si="11"/>
        <v>760500</v>
      </c>
      <c r="P65" s="236">
        <f t="shared" si="11"/>
        <v>760500</v>
      </c>
      <c r="Q65" s="236">
        <f t="shared" si="11"/>
        <v>760500</v>
      </c>
    </row>
    <row r="66" spans="1:17" ht="28.15" customHeight="1">
      <c r="A66" s="520" t="s">
        <v>54</v>
      </c>
      <c r="B66" s="520"/>
      <c r="C66" s="520"/>
      <c r="D66" s="520"/>
      <c r="E66" s="520"/>
      <c r="F66" s="520"/>
      <c r="G66" s="520"/>
      <c r="H66" s="520"/>
      <c r="I66" s="520"/>
      <c r="J66" s="520"/>
      <c r="K66" s="232">
        <v>5140510020</v>
      </c>
      <c r="L66" s="234">
        <v>1</v>
      </c>
      <c r="M66" s="234">
        <v>4</v>
      </c>
      <c r="N66" s="235">
        <v>0</v>
      </c>
      <c r="O66" s="236">
        <f>O67+O68+O69+O70</f>
        <v>760500</v>
      </c>
      <c r="P66" s="236">
        <f>P67+P68+P69+P70</f>
        <v>760500</v>
      </c>
      <c r="Q66" s="236">
        <f>Q67+Q68+Q69+Q70</f>
        <v>760500</v>
      </c>
    </row>
    <row r="67" spans="1:17" ht="26.45" customHeight="1">
      <c r="A67" s="520" t="s">
        <v>71</v>
      </c>
      <c r="B67" s="520"/>
      <c r="C67" s="520"/>
      <c r="D67" s="520"/>
      <c r="E67" s="520"/>
      <c r="F67" s="520"/>
      <c r="G67" s="520"/>
      <c r="H67" s="520"/>
      <c r="I67" s="520"/>
      <c r="J67" s="520"/>
      <c r="K67" s="232">
        <v>5140510020</v>
      </c>
      <c r="L67" s="234">
        <v>1</v>
      </c>
      <c r="M67" s="234">
        <v>4</v>
      </c>
      <c r="N67" s="235">
        <v>120</v>
      </c>
      <c r="O67" s="236">
        <v>500000</v>
      </c>
      <c r="P67" s="236">
        <v>500000</v>
      </c>
      <c r="Q67" s="236">
        <v>500000</v>
      </c>
    </row>
    <row r="68" spans="1:17" ht="19.899999999999999" customHeight="1">
      <c r="A68" s="520" t="s">
        <v>75</v>
      </c>
      <c r="B68" s="520"/>
      <c r="C68" s="520"/>
      <c r="D68" s="520"/>
      <c r="E68" s="520"/>
      <c r="F68" s="520"/>
      <c r="G68" s="520"/>
      <c r="H68" s="520"/>
      <c r="I68" s="520"/>
      <c r="J68" s="520"/>
      <c r="K68" s="232">
        <v>5140510020</v>
      </c>
      <c r="L68" s="234">
        <v>1</v>
      </c>
      <c r="M68" s="234">
        <v>4</v>
      </c>
      <c r="N68" s="235">
        <v>240</v>
      </c>
      <c r="O68" s="236">
        <v>253700</v>
      </c>
      <c r="P68" s="236">
        <v>253700</v>
      </c>
      <c r="Q68" s="236">
        <v>253700</v>
      </c>
    </row>
    <row r="69" spans="1:17">
      <c r="A69" s="520" t="s">
        <v>47</v>
      </c>
      <c r="B69" s="520"/>
      <c r="C69" s="520"/>
      <c r="D69" s="520"/>
      <c r="E69" s="520"/>
      <c r="F69" s="520"/>
      <c r="G69" s="520"/>
      <c r="H69" s="520"/>
      <c r="I69" s="520"/>
      <c r="J69" s="520"/>
      <c r="K69" s="232">
        <v>5140510020</v>
      </c>
      <c r="L69" s="234">
        <v>1</v>
      </c>
      <c r="M69" s="234">
        <v>4</v>
      </c>
      <c r="N69" s="235">
        <v>540</v>
      </c>
      <c r="O69" s="236">
        <v>6300</v>
      </c>
      <c r="P69" s="236">
        <v>6300</v>
      </c>
      <c r="Q69" s="236">
        <v>6300</v>
      </c>
    </row>
    <row r="70" spans="1:17">
      <c r="A70" s="520" t="s">
        <v>195</v>
      </c>
      <c r="B70" s="520"/>
      <c r="C70" s="520"/>
      <c r="D70" s="520"/>
      <c r="E70" s="520"/>
      <c r="F70" s="520"/>
      <c r="G70" s="520"/>
      <c r="H70" s="520"/>
      <c r="I70" s="520"/>
      <c r="J70" s="520"/>
      <c r="K70" s="232">
        <v>5140510020</v>
      </c>
      <c r="L70" s="234">
        <v>1</v>
      </c>
      <c r="M70" s="234">
        <v>4</v>
      </c>
      <c r="N70" s="235">
        <v>850</v>
      </c>
      <c r="O70" s="236">
        <v>500</v>
      </c>
      <c r="P70" s="236">
        <v>500</v>
      </c>
      <c r="Q70" s="236">
        <v>500</v>
      </c>
    </row>
    <row r="71" spans="1:17" ht="39" customHeight="1">
      <c r="A71" s="520" t="s">
        <v>199</v>
      </c>
      <c r="B71" s="520"/>
      <c r="C71" s="520"/>
      <c r="D71" s="520"/>
      <c r="E71" s="520"/>
      <c r="F71" s="520"/>
      <c r="G71" s="520"/>
      <c r="H71" s="520"/>
      <c r="I71" s="520"/>
      <c r="J71" s="520"/>
      <c r="K71" s="232">
        <v>5140515010</v>
      </c>
      <c r="L71" s="234">
        <v>0</v>
      </c>
      <c r="M71" s="234">
        <v>0</v>
      </c>
      <c r="N71" s="235">
        <v>0</v>
      </c>
      <c r="O71" s="236">
        <f>O72</f>
        <v>238730</v>
      </c>
      <c r="P71" s="236">
        <f>P72</f>
        <v>238730</v>
      </c>
      <c r="Q71" s="236">
        <f>Q72</f>
        <v>238730</v>
      </c>
    </row>
    <row r="72" spans="1:17" ht="13.15" customHeight="1">
      <c r="A72" s="520" t="s">
        <v>50</v>
      </c>
      <c r="B72" s="520"/>
      <c r="C72" s="520"/>
      <c r="D72" s="520"/>
      <c r="E72" s="520"/>
      <c r="F72" s="520"/>
      <c r="G72" s="520"/>
      <c r="H72" s="520"/>
      <c r="I72" s="520"/>
      <c r="J72" s="520"/>
      <c r="K72" s="232">
        <v>5140515010</v>
      </c>
      <c r="L72" s="234">
        <v>1</v>
      </c>
      <c r="M72" s="234">
        <v>0</v>
      </c>
      <c r="N72" s="235">
        <v>0</v>
      </c>
      <c r="O72" s="236">
        <f>O74</f>
        <v>238730</v>
      </c>
      <c r="P72" s="236">
        <f>P73</f>
        <v>238730</v>
      </c>
      <c r="Q72" s="236">
        <f>Q73</f>
        <v>238730</v>
      </c>
    </row>
    <row r="73" spans="1:17" ht="32.450000000000003" customHeight="1">
      <c r="A73" s="525" t="s">
        <v>54</v>
      </c>
      <c r="B73" s="526"/>
      <c r="C73" s="526"/>
      <c r="D73" s="526"/>
      <c r="E73" s="526"/>
      <c r="F73" s="526"/>
      <c r="G73" s="526"/>
      <c r="H73" s="526"/>
      <c r="I73" s="526"/>
      <c r="J73" s="527"/>
      <c r="K73" s="232">
        <v>5140515010</v>
      </c>
      <c r="L73" s="234">
        <v>1</v>
      </c>
      <c r="M73" s="234">
        <v>4</v>
      </c>
      <c r="N73" s="235">
        <v>0</v>
      </c>
      <c r="O73" s="236">
        <v>298420</v>
      </c>
      <c r="P73" s="236">
        <f>P74</f>
        <v>238730</v>
      </c>
      <c r="Q73" s="236">
        <f>Q74</f>
        <v>238730</v>
      </c>
    </row>
    <row r="74" spans="1:17">
      <c r="A74" s="520" t="s">
        <v>47</v>
      </c>
      <c r="B74" s="520"/>
      <c r="C74" s="520"/>
      <c r="D74" s="520"/>
      <c r="E74" s="520"/>
      <c r="F74" s="520"/>
      <c r="G74" s="520"/>
      <c r="H74" s="520"/>
      <c r="I74" s="520"/>
      <c r="J74" s="520"/>
      <c r="K74" s="232">
        <v>5140515010</v>
      </c>
      <c r="L74" s="234">
        <v>1</v>
      </c>
      <c r="M74" s="234">
        <v>4</v>
      </c>
      <c r="N74" s="235">
        <v>540</v>
      </c>
      <c r="O74" s="236">
        <v>238730</v>
      </c>
      <c r="P74" s="236">
        <v>238730</v>
      </c>
      <c r="Q74" s="236">
        <v>238730</v>
      </c>
    </row>
    <row r="75" spans="1:17">
      <c r="A75" s="525" t="s">
        <v>374</v>
      </c>
      <c r="B75" s="526"/>
      <c r="C75" s="526"/>
      <c r="D75" s="526"/>
      <c r="E75" s="526"/>
      <c r="F75" s="526"/>
      <c r="G75" s="526"/>
      <c r="H75" s="526"/>
      <c r="I75" s="526"/>
      <c r="J75" s="527"/>
      <c r="K75" s="232">
        <v>5140597080</v>
      </c>
      <c r="L75" s="234">
        <v>0</v>
      </c>
      <c r="M75" s="234">
        <v>0</v>
      </c>
      <c r="N75" s="235">
        <v>0</v>
      </c>
      <c r="O75" s="236">
        <f>O76</f>
        <v>0</v>
      </c>
      <c r="P75" s="236">
        <f t="shared" ref="P75:Q77" si="12">P76</f>
        <v>0</v>
      </c>
      <c r="Q75" s="236">
        <f t="shared" si="12"/>
        <v>0</v>
      </c>
    </row>
    <row r="76" spans="1:17">
      <c r="A76" s="520" t="s">
        <v>50</v>
      </c>
      <c r="B76" s="520"/>
      <c r="C76" s="520"/>
      <c r="D76" s="520"/>
      <c r="E76" s="520"/>
      <c r="F76" s="520"/>
      <c r="G76" s="520"/>
      <c r="H76" s="520"/>
      <c r="I76" s="520"/>
      <c r="J76" s="520"/>
      <c r="K76" s="232">
        <v>5140597080</v>
      </c>
      <c r="L76" s="234">
        <v>1</v>
      </c>
      <c r="M76" s="234">
        <v>0</v>
      </c>
      <c r="N76" s="235">
        <v>0</v>
      </c>
      <c r="O76" s="236">
        <f>O77</f>
        <v>0</v>
      </c>
      <c r="P76" s="236">
        <f t="shared" si="12"/>
        <v>0</v>
      </c>
      <c r="Q76" s="236">
        <f t="shared" si="12"/>
        <v>0</v>
      </c>
    </row>
    <row r="77" spans="1:17" ht="34.15" customHeight="1">
      <c r="A77" s="525" t="s">
        <v>54</v>
      </c>
      <c r="B77" s="526"/>
      <c r="C77" s="526"/>
      <c r="D77" s="526"/>
      <c r="E77" s="526"/>
      <c r="F77" s="526"/>
      <c r="G77" s="526"/>
      <c r="H77" s="526"/>
      <c r="I77" s="526"/>
      <c r="J77" s="527"/>
      <c r="K77" s="232">
        <v>5140597080</v>
      </c>
      <c r="L77" s="234">
        <v>1</v>
      </c>
      <c r="M77" s="234">
        <v>4</v>
      </c>
      <c r="N77" s="235">
        <v>0</v>
      </c>
      <c r="O77" s="236">
        <f>O78</f>
        <v>0</v>
      </c>
      <c r="P77" s="236">
        <f t="shared" si="12"/>
        <v>0</v>
      </c>
      <c r="Q77" s="236">
        <f t="shared" si="12"/>
        <v>0</v>
      </c>
    </row>
    <row r="78" spans="1:17" ht="21.6" customHeight="1">
      <c r="A78" s="520" t="s">
        <v>71</v>
      </c>
      <c r="B78" s="520"/>
      <c r="C78" s="520"/>
      <c r="D78" s="520"/>
      <c r="E78" s="520"/>
      <c r="F78" s="520"/>
      <c r="G78" s="520"/>
      <c r="H78" s="520"/>
      <c r="I78" s="520"/>
      <c r="J78" s="520"/>
      <c r="K78" s="232">
        <v>5140597080</v>
      </c>
      <c r="L78" s="234">
        <v>1</v>
      </c>
      <c r="M78" s="234">
        <v>4</v>
      </c>
      <c r="N78" s="235">
        <v>120</v>
      </c>
      <c r="O78" s="236">
        <v>0</v>
      </c>
      <c r="P78" s="236">
        <v>0</v>
      </c>
      <c r="Q78" s="236">
        <v>0</v>
      </c>
    </row>
    <row r="79" spans="1:17" ht="26.45" customHeight="1">
      <c r="A79" s="520" t="s">
        <v>331</v>
      </c>
      <c r="B79" s="520"/>
      <c r="C79" s="520"/>
      <c r="D79" s="520"/>
      <c r="E79" s="520"/>
      <c r="F79" s="520"/>
      <c r="G79" s="520"/>
      <c r="H79" s="520"/>
      <c r="I79" s="520"/>
      <c r="J79" s="520"/>
      <c r="K79" s="232">
        <v>5140510080</v>
      </c>
      <c r="L79" s="234">
        <v>1</v>
      </c>
      <c r="M79" s="234">
        <v>0</v>
      </c>
      <c r="N79" s="235">
        <v>0</v>
      </c>
      <c r="O79" s="236">
        <f>O81</f>
        <v>0</v>
      </c>
      <c r="P79" s="236">
        <f>P81</f>
        <v>0</v>
      </c>
      <c r="Q79" s="236">
        <f>Q81</f>
        <v>0</v>
      </c>
    </row>
    <row r="80" spans="1:17" ht="15" customHeight="1">
      <c r="A80" s="520" t="s">
        <v>50</v>
      </c>
      <c r="B80" s="520"/>
      <c r="C80" s="520"/>
      <c r="D80" s="520"/>
      <c r="E80" s="520"/>
      <c r="F80" s="520"/>
      <c r="G80" s="520"/>
      <c r="H80" s="520"/>
      <c r="I80" s="520"/>
      <c r="J80" s="520"/>
      <c r="K80" s="232">
        <v>5140510080</v>
      </c>
      <c r="L80" s="234">
        <v>1</v>
      </c>
      <c r="M80" s="234">
        <v>0</v>
      </c>
      <c r="N80" s="235">
        <v>0</v>
      </c>
      <c r="O80" s="236">
        <f t="shared" ref="O80:Q81" si="13">O81</f>
        <v>0</v>
      </c>
      <c r="P80" s="236">
        <f t="shared" si="13"/>
        <v>0</v>
      </c>
      <c r="Q80" s="236">
        <f t="shared" si="13"/>
        <v>0</v>
      </c>
    </row>
    <row r="81" spans="1:17" ht="23.45" customHeight="1">
      <c r="A81" s="533" t="s">
        <v>208</v>
      </c>
      <c r="B81" s="533"/>
      <c r="C81" s="533"/>
      <c r="D81" s="533"/>
      <c r="E81" s="533"/>
      <c r="F81" s="533"/>
      <c r="G81" s="533"/>
      <c r="H81" s="533"/>
      <c r="I81" s="533"/>
      <c r="J81" s="534"/>
      <c r="K81" s="232">
        <v>5140510080</v>
      </c>
      <c r="L81" s="234">
        <v>1</v>
      </c>
      <c r="M81" s="234">
        <v>6</v>
      </c>
      <c r="N81" s="235">
        <v>0</v>
      </c>
      <c r="O81" s="236">
        <f t="shared" si="13"/>
        <v>0</v>
      </c>
      <c r="P81" s="236">
        <f t="shared" si="13"/>
        <v>0</v>
      </c>
      <c r="Q81" s="236">
        <f t="shared" si="13"/>
        <v>0</v>
      </c>
    </row>
    <row r="82" spans="1:17">
      <c r="A82" s="520" t="s">
        <v>47</v>
      </c>
      <c r="B82" s="520"/>
      <c r="C82" s="520"/>
      <c r="D82" s="520"/>
      <c r="E82" s="520"/>
      <c r="F82" s="520"/>
      <c r="G82" s="520"/>
      <c r="H82" s="520"/>
      <c r="I82" s="520"/>
      <c r="J82" s="520"/>
      <c r="K82" s="232">
        <v>5140510080</v>
      </c>
      <c r="L82" s="234">
        <v>1</v>
      </c>
      <c r="M82" s="234">
        <v>6</v>
      </c>
      <c r="N82" s="235">
        <v>540</v>
      </c>
      <c r="O82" s="236">
        <v>0</v>
      </c>
      <c r="P82" s="236">
        <v>0</v>
      </c>
      <c r="Q82" s="236">
        <v>0</v>
      </c>
    </row>
    <row r="83" spans="1:17">
      <c r="A83" s="520" t="s">
        <v>230</v>
      </c>
      <c r="B83" s="520"/>
      <c r="C83" s="520"/>
      <c r="D83" s="520"/>
      <c r="E83" s="520"/>
      <c r="F83" s="520"/>
      <c r="G83" s="520"/>
      <c r="H83" s="520"/>
      <c r="I83" s="520"/>
      <c r="J83" s="520"/>
      <c r="K83" s="283">
        <v>5140595100</v>
      </c>
      <c r="L83" s="234">
        <v>0</v>
      </c>
      <c r="M83" s="234">
        <v>0</v>
      </c>
      <c r="N83" s="235">
        <v>0</v>
      </c>
      <c r="O83" s="236">
        <f>O84</f>
        <v>370</v>
      </c>
      <c r="P83" s="236">
        <f>P84</f>
        <v>370</v>
      </c>
      <c r="Q83" s="236">
        <f>Q84</f>
        <v>370</v>
      </c>
    </row>
    <row r="84" spans="1:17">
      <c r="A84" s="520" t="s">
        <v>50</v>
      </c>
      <c r="B84" s="520"/>
      <c r="C84" s="520"/>
      <c r="D84" s="520"/>
      <c r="E84" s="520"/>
      <c r="F84" s="520"/>
      <c r="G84" s="520"/>
      <c r="H84" s="520"/>
      <c r="I84" s="520"/>
      <c r="J84" s="520"/>
      <c r="K84" s="283">
        <v>5140595100</v>
      </c>
      <c r="L84" s="234">
        <v>1</v>
      </c>
      <c r="M84" s="234">
        <v>0</v>
      </c>
      <c r="N84" s="235">
        <v>0</v>
      </c>
      <c r="O84" s="236">
        <f>O86</f>
        <v>370</v>
      </c>
      <c r="P84" s="236">
        <f>P86</f>
        <v>370</v>
      </c>
      <c r="Q84" s="236">
        <f>Q86</f>
        <v>370</v>
      </c>
    </row>
    <row r="85" spans="1:17">
      <c r="A85" s="520" t="s">
        <v>229</v>
      </c>
      <c r="B85" s="520"/>
      <c r="C85" s="520"/>
      <c r="D85" s="520"/>
      <c r="E85" s="520"/>
      <c r="F85" s="520"/>
      <c r="G85" s="520"/>
      <c r="H85" s="520"/>
      <c r="I85" s="520"/>
      <c r="J85" s="520"/>
      <c r="K85" s="283">
        <v>5140595100</v>
      </c>
      <c r="L85" s="234">
        <v>1</v>
      </c>
      <c r="M85" s="234">
        <v>13</v>
      </c>
      <c r="N85" s="235">
        <v>0</v>
      </c>
      <c r="O85" s="236">
        <f>O86</f>
        <v>370</v>
      </c>
      <c r="P85" s="236">
        <f>P86</f>
        <v>370</v>
      </c>
      <c r="Q85" s="236">
        <f>Q86</f>
        <v>370</v>
      </c>
    </row>
    <row r="86" spans="1:17">
      <c r="A86" s="525" t="s">
        <v>195</v>
      </c>
      <c r="B86" s="526"/>
      <c r="C86" s="526"/>
      <c r="D86" s="526"/>
      <c r="E86" s="526"/>
      <c r="F86" s="526"/>
      <c r="G86" s="526"/>
      <c r="H86" s="526"/>
      <c r="I86" s="526"/>
      <c r="J86" s="527"/>
      <c r="K86" s="283">
        <v>5140595100</v>
      </c>
      <c r="L86" s="234">
        <v>1</v>
      </c>
      <c r="M86" s="234">
        <v>13</v>
      </c>
      <c r="N86" s="235">
        <v>850</v>
      </c>
      <c r="O86" s="236">
        <v>370</v>
      </c>
      <c r="P86" s="236">
        <v>370</v>
      </c>
      <c r="Q86" s="236">
        <v>370</v>
      </c>
    </row>
    <row r="87" spans="1:17" ht="24.6" customHeight="1">
      <c r="A87" s="230"/>
      <c r="B87" s="532" t="s">
        <v>353</v>
      </c>
      <c r="C87" s="532"/>
      <c r="D87" s="532"/>
      <c r="E87" s="532"/>
      <c r="F87" s="532"/>
      <c r="G87" s="532"/>
      <c r="H87" s="532"/>
      <c r="I87" s="532"/>
      <c r="J87" s="532"/>
      <c r="K87" s="238">
        <v>5140000000</v>
      </c>
      <c r="L87" s="239">
        <v>0</v>
      </c>
      <c r="M87" s="239">
        <v>0</v>
      </c>
      <c r="N87" s="240">
        <v>0</v>
      </c>
      <c r="O87" s="241">
        <f t="shared" ref="O87:Q89" si="14">O88</f>
        <v>128500</v>
      </c>
      <c r="P87" s="241">
        <f t="shared" si="14"/>
        <v>134500</v>
      </c>
      <c r="Q87" s="241">
        <f t="shared" si="14"/>
        <v>139400</v>
      </c>
    </row>
    <row r="88" spans="1:17" ht="25.15" customHeight="1">
      <c r="A88" s="230"/>
      <c r="B88" s="230"/>
      <c r="C88" s="519" t="s">
        <v>337</v>
      </c>
      <c r="D88" s="519"/>
      <c r="E88" s="519"/>
      <c r="F88" s="519"/>
      <c r="G88" s="519"/>
      <c r="H88" s="519"/>
      <c r="I88" s="519"/>
      <c r="J88" s="519"/>
      <c r="K88" s="232">
        <v>5140551180</v>
      </c>
      <c r="L88" s="234">
        <v>0</v>
      </c>
      <c r="M88" s="234">
        <v>0</v>
      </c>
      <c r="N88" s="235">
        <v>0</v>
      </c>
      <c r="O88" s="236">
        <f t="shared" si="14"/>
        <v>128500</v>
      </c>
      <c r="P88" s="236">
        <f t="shared" si="14"/>
        <v>134500</v>
      </c>
      <c r="Q88" s="236">
        <f t="shared" si="14"/>
        <v>139400</v>
      </c>
    </row>
    <row r="89" spans="1:17" ht="16.149999999999999" customHeight="1">
      <c r="A89" s="519" t="s">
        <v>55</v>
      </c>
      <c r="B89" s="519"/>
      <c r="C89" s="519"/>
      <c r="D89" s="519"/>
      <c r="E89" s="519"/>
      <c r="F89" s="519"/>
      <c r="G89" s="519"/>
      <c r="H89" s="519"/>
      <c r="I89" s="519"/>
      <c r="J89" s="519"/>
      <c r="K89" s="232">
        <v>5140551180</v>
      </c>
      <c r="L89" s="234">
        <v>2</v>
      </c>
      <c r="M89" s="234">
        <v>0</v>
      </c>
      <c r="N89" s="235">
        <v>0</v>
      </c>
      <c r="O89" s="236">
        <f t="shared" si="14"/>
        <v>128500</v>
      </c>
      <c r="P89" s="236">
        <f t="shared" si="14"/>
        <v>134500</v>
      </c>
      <c r="Q89" s="236">
        <f t="shared" si="14"/>
        <v>139400</v>
      </c>
    </row>
    <row r="90" spans="1:17" ht="16.149999999999999" customHeight="1">
      <c r="A90" s="519" t="s">
        <v>56</v>
      </c>
      <c r="B90" s="519"/>
      <c r="C90" s="519"/>
      <c r="D90" s="519"/>
      <c r="E90" s="519"/>
      <c r="F90" s="519"/>
      <c r="G90" s="519"/>
      <c r="H90" s="519"/>
      <c r="I90" s="519"/>
      <c r="J90" s="519"/>
      <c r="K90" s="232">
        <v>5140551180</v>
      </c>
      <c r="L90" s="234">
        <v>2</v>
      </c>
      <c r="M90" s="234">
        <v>3</v>
      </c>
      <c r="N90" s="235">
        <v>0</v>
      </c>
      <c r="O90" s="236">
        <f>O91+O92</f>
        <v>128500</v>
      </c>
      <c r="P90" s="236">
        <f>P91+P92</f>
        <v>134500</v>
      </c>
      <c r="Q90" s="236">
        <f>Q91+Q92</f>
        <v>139400</v>
      </c>
    </row>
    <row r="91" spans="1:17" ht="22.15" customHeight="1">
      <c r="A91" s="520" t="s">
        <v>71</v>
      </c>
      <c r="B91" s="520"/>
      <c r="C91" s="520"/>
      <c r="D91" s="520"/>
      <c r="E91" s="520"/>
      <c r="F91" s="520"/>
      <c r="G91" s="520"/>
      <c r="H91" s="520"/>
      <c r="I91" s="520"/>
      <c r="J91" s="520"/>
      <c r="K91" s="232">
        <v>5140551180</v>
      </c>
      <c r="L91" s="234">
        <v>2</v>
      </c>
      <c r="M91" s="234">
        <v>3</v>
      </c>
      <c r="N91" s="235">
        <v>120</v>
      </c>
      <c r="O91" s="236">
        <v>128000</v>
      </c>
      <c r="P91" s="236">
        <v>133000</v>
      </c>
      <c r="Q91" s="236">
        <v>139000</v>
      </c>
    </row>
    <row r="92" spans="1:17" ht="23.45" customHeight="1">
      <c r="A92" s="520" t="s">
        <v>75</v>
      </c>
      <c r="B92" s="520"/>
      <c r="C92" s="520"/>
      <c r="D92" s="520"/>
      <c r="E92" s="520"/>
      <c r="F92" s="520"/>
      <c r="G92" s="520"/>
      <c r="H92" s="520"/>
      <c r="I92" s="520"/>
      <c r="J92" s="520"/>
      <c r="K92" s="232">
        <v>5140551180</v>
      </c>
      <c r="L92" s="234">
        <v>2</v>
      </c>
      <c r="M92" s="234">
        <v>3</v>
      </c>
      <c r="N92" s="235">
        <v>240</v>
      </c>
      <c r="O92" s="236">
        <v>500</v>
      </c>
      <c r="P92" s="236">
        <v>1500</v>
      </c>
      <c r="Q92" s="236">
        <v>400</v>
      </c>
    </row>
    <row r="93" spans="1:17" s="358" customFormat="1" ht="34.9" customHeight="1">
      <c r="A93" s="354"/>
      <c r="B93" s="354"/>
      <c r="C93" s="535" t="s">
        <v>380</v>
      </c>
      <c r="D93" s="535"/>
      <c r="E93" s="535"/>
      <c r="F93" s="535"/>
      <c r="G93" s="535"/>
      <c r="H93" s="535"/>
      <c r="I93" s="535"/>
      <c r="J93" s="535"/>
      <c r="K93" s="337" t="s">
        <v>391</v>
      </c>
      <c r="L93" s="355">
        <v>0</v>
      </c>
      <c r="M93" s="355">
        <v>0</v>
      </c>
      <c r="N93" s="356">
        <v>0</v>
      </c>
      <c r="O93" s="357">
        <f t="shared" ref="O93:P95" si="15">O94</f>
        <v>130000</v>
      </c>
      <c r="P93" s="357">
        <f t="shared" si="15"/>
        <v>419480</v>
      </c>
      <c r="Q93" s="357">
        <v>0</v>
      </c>
    </row>
    <row r="94" spans="1:17" ht="16.149999999999999" customHeight="1">
      <c r="A94" s="519" t="s">
        <v>58</v>
      </c>
      <c r="B94" s="519"/>
      <c r="C94" s="519"/>
      <c r="D94" s="519"/>
      <c r="E94" s="519"/>
      <c r="F94" s="519"/>
      <c r="G94" s="519"/>
      <c r="H94" s="519"/>
      <c r="I94" s="519"/>
      <c r="J94" s="519"/>
      <c r="K94" s="337" t="s">
        <v>391</v>
      </c>
      <c r="L94" s="234">
        <v>4</v>
      </c>
      <c r="M94" s="234">
        <v>0</v>
      </c>
      <c r="N94" s="235">
        <v>0</v>
      </c>
      <c r="O94" s="236">
        <f t="shared" si="15"/>
        <v>130000</v>
      </c>
      <c r="P94" s="236">
        <f t="shared" si="15"/>
        <v>419480</v>
      </c>
      <c r="Q94" s="236">
        <f>Q95</f>
        <v>0</v>
      </c>
    </row>
    <row r="95" spans="1:17" ht="23.45" customHeight="1">
      <c r="A95" s="520" t="s">
        <v>390</v>
      </c>
      <c r="B95" s="520"/>
      <c r="C95" s="520"/>
      <c r="D95" s="520"/>
      <c r="E95" s="520"/>
      <c r="F95" s="520"/>
      <c r="G95" s="520"/>
      <c r="H95" s="520"/>
      <c r="I95" s="520"/>
      <c r="J95" s="520"/>
      <c r="K95" s="337" t="s">
        <v>391</v>
      </c>
      <c r="L95" s="234">
        <v>4</v>
      </c>
      <c r="M95" s="234">
        <v>9</v>
      </c>
      <c r="N95" s="235">
        <v>0</v>
      </c>
      <c r="O95" s="236">
        <f t="shared" si="15"/>
        <v>130000</v>
      </c>
      <c r="P95" s="236">
        <f t="shared" si="15"/>
        <v>419480</v>
      </c>
      <c r="Q95" s="236">
        <f>Q96</f>
        <v>0</v>
      </c>
    </row>
    <row r="96" spans="1:17" ht="23.45" customHeight="1">
      <c r="A96" s="520" t="s">
        <v>75</v>
      </c>
      <c r="B96" s="520"/>
      <c r="C96" s="520"/>
      <c r="D96" s="520"/>
      <c r="E96" s="520"/>
      <c r="F96" s="520"/>
      <c r="G96" s="520"/>
      <c r="H96" s="520"/>
      <c r="I96" s="520"/>
      <c r="J96" s="520"/>
      <c r="K96" s="337" t="s">
        <v>391</v>
      </c>
      <c r="L96" s="234">
        <v>4</v>
      </c>
      <c r="M96" s="234">
        <v>9</v>
      </c>
      <c r="N96" s="235">
        <v>240</v>
      </c>
      <c r="O96" s="236">
        <v>130000</v>
      </c>
      <c r="P96" s="236">
        <v>419480</v>
      </c>
      <c r="Q96" s="236">
        <v>0</v>
      </c>
    </row>
    <row r="97" spans="1:17" ht="13.9" customHeight="1" thickBot="1">
      <c r="A97" s="184" t="s">
        <v>261</v>
      </c>
      <c r="B97" s="185"/>
      <c r="C97" s="185"/>
      <c r="D97" s="185"/>
      <c r="E97" s="186"/>
      <c r="F97" s="186"/>
      <c r="G97" s="186"/>
      <c r="H97" s="186"/>
      <c r="I97" s="186"/>
      <c r="J97" s="186"/>
      <c r="K97" s="233" t="s">
        <v>262</v>
      </c>
      <c r="L97" s="237" t="s">
        <v>262</v>
      </c>
      <c r="M97" s="237" t="s">
        <v>262</v>
      </c>
      <c r="N97" s="237" t="s">
        <v>262</v>
      </c>
      <c r="O97" s="183">
        <f>O59+O12+O17+O25+O46+O93</f>
        <v>3421000</v>
      </c>
      <c r="P97" s="183">
        <f>P59+P12+P17+P25+P46+P93</f>
        <v>4974280</v>
      </c>
      <c r="Q97" s="183">
        <f>Q59+Q12+Q17+Q25+Q46</f>
        <v>3224400</v>
      </c>
    </row>
  </sheetData>
  <mergeCells count="90">
    <mergeCell ref="A89:J89"/>
    <mergeCell ref="A90:J90"/>
    <mergeCell ref="A91:J91"/>
    <mergeCell ref="A92:J92"/>
    <mergeCell ref="C93:J93"/>
    <mergeCell ref="A94:J94"/>
    <mergeCell ref="A83:J83"/>
    <mergeCell ref="A84:J84"/>
    <mergeCell ref="A85:J85"/>
    <mergeCell ref="A86:J86"/>
    <mergeCell ref="B87:J87"/>
    <mergeCell ref="C88:J88"/>
    <mergeCell ref="A77:J77"/>
    <mergeCell ref="A78:J78"/>
    <mergeCell ref="A79:J79"/>
    <mergeCell ref="A80:J80"/>
    <mergeCell ref="A81:J81"/>
    <mergeCell ref="A82:J82"/>
    <mergeCell ref="A71:J71"/>
    <mergeCell ref="A72:J72"/>
    <mergeCell ref="A73:J73"/>
    <mergeCell ref="A74:J74"/>
    <mergeCell ref="A75:J75"/>
    <mergeCell ref="A76:J76"/>
    <mergeCell ref="A65:J65"/>
    <mergeCell ref="A66:J66"/>
    <mergeCell ref="A67:J67"/>
    <mergeCell ref="A68:J68"/>
    <mergeCell ref="A69:J69"/>
    <mergeCell ref="A70:J70"/>
    <mergeCell ref="B59:J59"/>
    <mergeCell ref="A60:J60"/>
    <mergeCell ref="A61:J61"/>
    <mergeCell ref="A62:J62"/>
    <mergeCell ref="A63:J63"/>
    <mergeCell ref="A64:J64"/>
    <mergeCell ref="C55:J55"/>
    <mergeCell ref="C56:J56"/>
    <mergeCell ref="B57:J57"/>
    <mergeCell ref="A58:J58"/>
    <mergeCell ref="A23:J23"/>
    <mergeCell ref="A24:J24"/>
    <mergeCell ref="C51:J51"/>
    <mergeCell ref="B53:J53"/>
    <mergeCell ref="A42:J42"/>
    <mergeCell ref="A43:J43"/>
    <mergeCell ref="A50:J50"/>
    <mergeCell ref="A19:J19"/>
    <mergeCell ref="A20:J20"/>
    <mergeCell ref="A39:J39"/>
    <mergeCell ref="B34:J34"/>
    <mergeCell ref="A47:J47"/>
    <mergeCell ref="B46:J46"/>
    <mergeCell ref="C48:J48"/>
    <mergeCell ref="A95:J95"/>
    <mergeCell ref="A96:J96"/>
    <mergeCell ref="A6:Q6"/>
    <mergeCell ref="A7:N7"/>
    <mergeCell ref="A8:N8"/>
    <mergeCell ref="A11:J11"/>
    <mergeCell ref="A52:J52"/>
    <mergeCell ref="A54:J54"/>
    <mergeCell ref="A18:J18"/>
    <mergeCell ref="B49:J49"/>
    <mergeCell ref="B26:J26"/>
    <mergeCell ref="B30:J30"/>
    <mergeCell ref="B25:J25"/>
    <mergeCell ref="A14:J14"/>
    <mergeCell ref="B17:J17"/>
    <mergeCell ref="A41:J41"/>
    <mergeCell ref="D45:J45"/>
    <mergeCell ref="A31:J31"/>
    <mergeCell ref="A32:J32"/>
    <mergeCell ref="A33:J33"/>
    <mergeCell ref="A15:J15"/>
    <mergeCell ref="A35:J35"/>
    <mergeCell ref="A36:J36"/>
    <mergeCell ref="A37:J37"/>
    <mergeCell ref="A22:J22"/>
    <mergeCell ref="A40:J40"/>
    <mergeCell ref="A44:J44"/>
    <mergeCell ref="A27:J27"/>
    <mergeCell ref="A28:J28"/>
    <mergeCell ref="A29:J29"/>
    <mergeCell ref="A10:J10"/>
    <mergeCell ref="B12:J12"/>
    <mergeCell ref="C38:J38"/>
    <mergeCell ref="A16:J16"/>
    <mergeCell ref="C13:J13"/>
    <mergeCell ref="A21:J21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Прил 11 1</vt:lpstr>
      <vt:lpstr>Прил 11 2</vt:lpstr>
      <vt:lpstr>Прил 11 3</vt:lpstr>
      <vt:lpstr>Прил 11 4</vt:lpstr>
      <vt:lpstr>Прил 11 5</vt:lpstr>
      <vt:lpstr>Прил 11 6</vt:lpstr>
      <vt:lpstr>Прил 11 7</vt:lpstr>
      <vt:lpstr>Прил 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Петровна</dc:creator>
  <cp:lastModifiedBy>Samsung</cp:lastModifiedBy>
  <cp:lastPrinted>2022-11-25T10:53:29Z</cp:lastPrinted>
  <dcterms:created xsi:type="dcterms:W3CDTF">2017-01-12T04:27:35Z</dcterms:created>
  <dcterms:modified xsi:type="dcterms:W3CDTF">2022-11-29T04:35:42Z</dcterms:modified>
</cp:coreProperties>
</file>